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2" firstSheet="0" showHorizontalScroll="true" showSheetTabs="true" showVerticalScroll="true" tabRatio="600" windowHeight="8192" windowWidth="16384" xWindow="0" yWindow="0"/>
  </bookViews>
  <sheets>
    <sheet name="Krycí list" sheetId="1" state="visible" r:id="rId2"/>
    <sheet name="Rekapitulace" sheetId="2" state="visible" r:id="rId3"/>
    <sheet name="Položky" sheetId="3" state="visible" r:id="rId4"/>
  </sheets>
  <definedNames>
    <definedName function="false" hidden="false" localSheetId="0" name="_xlnm.Print_Area" vbProcedure="false">'Krycí list'!$A$1:$G$45</definedName>
    <definedName function="false" hidden="false" localSheetId="2" name="_xlnm.Print_Area" vbProcedure="false">Položky!$A$1:$G$36</definedName>
    <definedName function="false" hidden="false" localSheetId="2" name="_xlnm.Print_Titles" vbProcedure="false">Položky!$1:$6</definedName>
    <definedName function="false" hidden="false" localSheetId="1" name="_xlnm.Print_Area" vbProcedure="false">Rekapitulace!$A$1:$I$19</definedName>
    <definedName function="false" hidden="false" localSheetId="1" name="_xlnm.Print_Titles" vbProcedure="false">Rekapitulace!$1:$6</definedName>
    <definedName function="false" hidden="false" name="cisloobjektu" vbProcedure="false">'Krycí list'!$A$4</definedName>
    <definedName function="false" hidden="false" name="cislostavby" vbProcedure="false">'Krycí list'!$A$6</definedName>
    <definedName function="false" hidden="false" name="Datum" vbProcedure="false">'Krycí list'!$B$26</definedName>
    <definedName function="false" hidden="false" name="Dil" vbProcedure="false">Rekapitulace!$A$6</definedName>
    <definedName function="false" hidden="false" name="Dodavka" vbProcedure="false">Rekapitulace!$G$13</definedName>
    <definedName function="false" hidden="false" name="Dodavka0" vbProcedure="false">položky!#ref!</definedName>
    <definedName function="false" hidden="false" name="HSV" vbProcedure="false">Rekapitulace!$E$13</definedName>
    <definedName function="false" hidden="false" name="HSV0" vbProcedure="false">položky!#ref!</definedName>
    <definedName function="false" hidden="false" name="HZS" vbProcedure="false">Rekapitulace!$I$13</definedName>
    <definedName function="false" hidden="false" name="HZS0" vbProcedure="false">položky!#ref!</definedName>
    <definedName function="false" hidden="false" name="JKSO" vbProcedure="false">'Krycí list'!$F$4</definedName>
    <definedName function="false" hidden="false" name="MJ" vbProcedure="false">'Krycí list'!$G$4</definedName>
    <definedName function="false" hidden="false" name="Mont" vbProcedure="false">Rekapitulace!$H$13</definedName>
    <definedName function="false" hidden="false" name="Montaz0" vbProcedure="false">položky!#ref!</definedName>
    <definedName function="false" hidden="false" name="NazevDilu" vbProcedure="false">Rekapitulace!$B$6</definedName>
    <definedName function="false" hidden="false" name="nazevobjektu" vbProcedure="false">'Krycí list'!$C$4</definedName>
    <definedName function="false" hidden="false" name="nazevstavby" vbProcedure="false">'Krycí list'!$C$6</definedName>
    <definedName function="false" hidden="false" name="Objednatel" vbProcedure="false">'Krycí list'!$C$8</definedName>
    <definedName function="false" hidden="false" name="PocetMJ" vbProcedure="false">'Krycí list'!$G$7</definedName>
    <definedName function="false" hidden="false" name="Poznamka" vbProcedure="false">'Krycí list'!$B$37</definedName>
    <definedName function="false" hidden="false" name="Projektant" vbProcedure="false">'Krycí list'!$C$7</definedName>
    <definedName function="false" hidden="false" name="PSV" vbProcedure="false">Rekapitulace!$F$13</definedName>
    <definedName function="false" hidden="false" name="PSV0" vbProcedure="false">položky!#ref!</definedName>
    <definedName function="false" hidden="false" name="SloupecCC" vbProcedure="false">Položky!$G$6</definedName>
    <definedName function="false" hidden="false" name="SloupecCisloPol" vbProcedure="false">Položky!$B$6</definedName>
    <definedName function="false" hidden="false" name="SloupecJC" vbProcedure="false">Položky!$F$6</definedName>
    <definedName function="false" hidden="false" name="SloupecMJ" vbProcedure="false">Položky!$D$6</definedName>
    <definedName function="false" hidden="false" name="SloupecMnozstvi" vbProcedure="false">Položky!$E$6</definedName>
    <definedName function="false" hidden="false" name="SloupecNazPol" vbProcedure="false">Položky!$C$6</definedName>
    <definedName function="false" hidden="false" name="SloupecPC" vbProcedure="false">Položky!$A$6</definedName>
    <definedName function="false" hidden="false" name="Typ" vbProcedure="false">položky!#ref!</definedName>
    <definedName function="false" hidden="false" name="VRN" vbProcedure="false">Rekapitulace!$H$19</definedName>
    <definedName function="false" hidden="false" name="VRNKc" vbProcedure="false">Rekapitulace!$E$18</definedName>
    <definedName function="false" hidden="false" name="VRNnazev" vbProcedure="false">Rekapitulace!$A$18</definedName>
    <definedName function="false" hidden="false" name="VRNproc" vbProcedure="false">Rekapitulace!$F$18</definedName>
    <definedName function="false" hidden="false" name="VRNzakl" vbProcedure="false">Rekapitulace!$G$18</definedName>
    <definedName function="false" hidden="false" name="Zakazka" vbProcedure="false">'Krycí list'!$G$9</definedName>
    <definedName function="false" hidden="false" name="Zaklad22" vbProcedure="false">'Krycí list'!$F$32</definedName>
    <definedName function="false" hidden="false" name="Zaklad5" vbProcedure="false">'Krycí list'!$F$30</definedName>
    <definedName function="false" hidden="false" name="Zhotovitel" vbProcedure="false">'Krycí list'!$E$11</definedName>
    <definedName function="false" hidden="false" localSheetId="0" name="_xlnm.Print_Area" vbProcedure="false">'Krycí list'!$A$1:$G$45</definedName>
    <definedName function="false" hidden="false" localSheetId="1" name="_xlnm.Print_Area" vbProcedure="false">Rekapitulace!$A$1:$I$19</definedName>
    <definedName function="false" hidden="false" localSheetId="1" name="_xlnm.Print_Titles" vbProcedure="false">Rekapitulace!$1:$6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položky!#ref!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.Print_Area" vbProcedure="false">Položky!$A$1:$G$36</definedName>
    <definedName function="false" hidden="false" localSheetId="2" name="_xlnm.Print_Titles" vbProcedure="false">Položky!$1:$6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<sst xmlns="http://schemas.openxmlformats.org/spreadsheetml/2006/main" count="169" uniqueCount="120">
  <si>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</si>
  <si>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</si>
  <si>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</si>
  <si>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</si>
  <si>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</si>
  <si>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</si>
  <si>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</si>
  <si>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Rekonstrukce části objektu č.p. 44 - Občanská zálo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</si>
  <si>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</si>
  <si>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</si>
  <si>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</si>
  <si>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</si>
  <si>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</si>
  <si>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</si>
  <si>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</si>
  <si>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</si>
  <si>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</si>
  <si>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</si>
  <si>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</si>
  <si>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</si>
  <si>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</si>
  <si>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</si>
  <si>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</si>
  <si>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</si>
  <si>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</si>
  <si>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</si>
  <si>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</si>
  <si>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</si>
  <si>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</si>
  <si>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</si>
  <si>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</si>
  <si>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</si>
  <si>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</si>
  <si>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</si>
  <si>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</si>
  <si>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</si>
  <si>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</si>
  <si>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</si>
  <si>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</si>
  <si>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</si>
  <si>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</si>
  <si>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</si>
  <si>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</si>
  <si>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</si>
  <si>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</si>
  <si>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</si>
  <si>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</si>
  <si>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</si>
  <si>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</si>
  <si>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</si>
  <si>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</si>
  <si>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</si>
  <si>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</si>
  <si>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</si>
  <si>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</si>
  <si>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</si>
  <si>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</si>
  <si>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</si>
  <si>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</si>
  <si>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</si>
  <si>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</si>
  <si>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</si>
  <si>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</si>
  <si>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</si>
  <si>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</si>
  <si>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</si>
  <si>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</si>
  <si>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722</t>
  </si>
  <si>
    <t>Vnitřní vodovod</t>
  </si>
  <si>
    <t>722 18-1245.RY1</t>
  </si>
  <si>
    <t>Izolace návleková  tl. stěny 25 mm vnitřní průměr 60 mm</t>
  </si>
  <si>
    <t>m</t>
  </si>
  <si>
    <t>Celkem za</t>
  </si>
  <si>
    <t>732</t>
  </si>
  <si>
    <t>Strojovny</t>
  </si>
  <si>
    <t>732 42-1411.R00</t>
  </si>
  <si>
    <t>Čerpadlo oběhové 1m3/20kPa </t>
  </si>
  <si>
    <t>soubor</t>
  </si>
  <si>
    <t>733</t>
  </si>
  <si>
    <t>Rozvod potrubí</t>
  </si>
  <si>
    <t>733 11-1103.R00</t>
  </si>
  <si>
    <t>Potrubí závitové bezešvé běžné nízkotlaké DN 15 </t>
  </si>
  <si>
    <t>733 11-1105.R00</t>
  </si>
  <si>
    <t>Potrubí závitové bezešvé běžné nízkotlaké DN 25 </t>
  </si>
  <si>
    <t>733 11-0803.R00</t>
  </si>
  <si>
    <t>Demontáž potrubí ocelového závitového do DN 15 </t>
  </si>
  <si>
    <t>733 14-0811.R00</t>
  </si>
  <si>
    <t>Odřezání odvzdušňovací nádoby </t>
  </si>
  <si>
    <t>kus</t>
  </si>
  <si>
    <t>733 14-1102.R00</t>
  </si>
  <si>
    <t>Odvzdušňovací nádobky z trub.ocelových do DN 50 </t>
  </si>
  <si>
    <t>734</t>
  </si>
  <si>
    <t>Armatury</t>
  </si>
  <si>
    <t>734 29-5111.R00</t>
  </si>
  <si>
    <t>Směšovací armatury trojcestné , DN 20 </t>
  </si>
  <si>
    <t>734 21-3123.R00</t>
  </si>
  <si>
    <t>Ventil odvzdušňovací ruční  DN 15 </t>
  </si>
  <si>
    <t>734 23-3113.R00</t>
  </si>
  <si>
    <t>Kohout kulový, vnitř.-vnitř.z. DN 25 </t>
  </si>
  <si>
    <t>734 24-3123.R00</t>
  </si>
  <si>
    <t>Ventil zpětný  DN 25 </t>
  </si>
  <si>
    <t>735</t>
  </si>
  <si>
    <t>Otopná tělesa</t>
  </si>
  <si>
    <t>735 11-7110.R00</t>
  </si>
  <si>
    <t>Odpojení a připojení těles po nátěru </t>
  </si>
  <si>
    <t>m2</t>
  </si>
  <si>
    <t>735 11-8110.R00</t>
  </si>
  <si>
    <t>Tlaková zkouška otopných těles litinových - vodou </t>
  </si>
  <si>
    <t>735 19-1905.R00</t>
  </si>
  <si>
    <t>Oprava - odvzdušnění otopných těles </t>
  </si>
  <si>
    <t>735 49-4811.R00</t>
  </si>
  <si>
    <t>Vypuštění vody z otopných těles </t>
  </si>
  <si>
    <t>735 19-1910.R00</t>
  </si>
  <si>
    <t>Napuštění vody do otopného systému - bez kotle </t>
  </si>
  <si>
    <t>783</t>
  </si>
  <si>
    <t>Nátěry</t>
  </si>
  <si>
    <t>783 42-4140.R00</t>
  </si>
  <si>
    <t>Nátěr syntetický potrubí do DN 50 mm  Z + 2x </t>
  </si>
  <si>
    <t>783 32-4140.R00</t>
  </si>
  <si>
    <t>Nátěr syntetický litin. radiátorů Z +1x + 1x email </t>
  </si>
</sst>
</file>

<file path=xl/styles.xml><?xml version="1.0" encoding="utf-8"?>
<styleSheet xmlns="http://schemas.openxmlformats.org/spreadsheetml/2006/main">
  <numFmts count="7">
    <numFmt formatCode="GENERAL" numFmtId="164"/>
    <numFmt formatCode="@" numFmtId="165"/>
    <numFmt formatCode="#,##0" numFmtId="166"/>
    <numFmt formatCode="DD/MM/YY" numFmtId="167"/>
    <numFmt formatCode="#,##0.00&quot; Kč&quot;" numFmtId="168"/>
    <numFmt formatCode="#,##0.00" numFmtId="169"/>
    <numFmt formatCode="0.0" numFmtId="170"/>
  </numFmts>
  <fonts count="16">
    <font>
      <name val="Arial CE"/>
      <charset val="238"/>
      <family val="2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 CE"/>
      <charset val="238"/>
      <family val="2"/>
      <b val="true"/>
      <sz val="14"/>
    </font>
    <font>
      <name val="Arial CE"/>
      <charset val="238"/>
      <family val="2"/>
      <b val="true"/>
      <i val="true"/>
      <sz val="12"/>
    </font>
    <font>
      <name val="Arial CE"/>
      <charset val="238"/>
      <family val="2"/>
      <b val="true"/>
      <i val="true"/>
      <sz val="10"/>
    </font>
    <font>
      <name val="Arial CE"/>
      <charset val="238"/>
      <family val="2"/>
      <b val="true"/>
      <sz val="9"/>
    </font>
    <font>
      <name val="Arial CE"/>
      <charset val="238"/>
      <family val="2"/>
      <b val="true"/>
      <sz val="10"/>
    </font>
    <font>
      <name val="Arial CE"/>
      <charset val="238"/>
      <family val="2"/>
      <b val="true"/>
      <sz val="12"/>
    </font>
    <font>
      <name val="Arial CE"/>
      <charset val="238"/>
      <family val="2"/>
      <sz val="8"/>
    </font>
    <font>
      <name val="Arial CE"/>
      <charset val="238"/>
      <family val="2"/>
      <sz val="9"/>
    </font>
    <font>
      <name val="Arial CE"/>
      <charset val="238"/>
      <family val="2"/>
      <b val="true"/>
      <sz val="12"/>
      <u val="single"/>
    </font>
    <font>
      <name val="Arial CE"/>
      <charset val="238"/>
      <family val="2"/>
      <b val="true"/>
      <sz val="10"/>
      <u val="single"/>
    </font>
    <font>
      <name val="Arial CE"/>
      <charset val="238"/>
      <family val="2"/>
      <sz val="10"/>
      <u val="single"/>
    </font>
    <font>
      <name val="Arial CE"/>
      <charset val="238"/>
      <family val="2"/>
      <color rgb="FFFFFFFF"/>
      <sz val="10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6">
    <border diagonalDown="false" diagonalUp="false">
      <left/>
      <right/>
      <top/>
      <bottom/>
      <diagonal/>
    </border>
    <border diagonalDown="false" diagonalUp="false">
      <left style="thick"/>
      <right/>
      <top style="thick"/>
      <bottom/>
      <diagonal/>
    </border>
    <border diagonalDown="false" diagonalUp="false">
      <left/>
      <right style="thick"/>
      <top style="thick"/>
      <bottom/>
      <diagonal/>
    </border>
    <border diagonalDown="false" diagonalUp="false">
      <left/>
      <right/>
      <top style="thick"/>
      <bottom/>
      <diagonal/>
    </border>
    <border diagonalDown="false" diagonalUp="false">
      <left style="thick"/>
      <right/>
      <top/>
      <bottom/>
      <diagonal/>
    </border>
    <border diagonalDown="false" diagonalUp="false">
      <left/>
      <right style="thick"/>
      <top/>
      <bottom/>
      <diagonal/>
    </border>
    <border diagonalDown="false" diagonalUp="false">
      <left/>
      <right style="thick"/>
      <top style="thick"/>
      <bottom style="thick"/>
      <diagonal/>
    </border>
    <border diagonalDown="false" diagonalUp="false">
      <left style="thick"/>
      <right/>
      <top style="thick"/>
      <bottom style="thick"/>
      <diagonal/>
    </border>
    <border diagonalDown="false" diagonalUp="false">
      <left/>
      <right/>
      <top style="thick"/>
      <bottom style="thick"/>
      <diagonal/>
    </border>
    <border diagonalDown="false" diagonalUp="false">
      <left style="thick"/>
      <right style="thick"/>
      <top/>
      <bottom style="thick"/>
      <diagonal/>
    </border>
    <border diagonalDown="false" diagonalUp="false">
      <left style="thick"/>
      <right style="thick"/>
      <top style="thick"/>
      <bottom/>
      <diagonal/>
    </border>
    <border diagonalDown="false" diagonalUp="false">
      <left style="thick"/>
      <right style="thick"/>
      <top/>
      <bottom/>
      <diagonal/>
    </border>
    <border diagonalDown="false" diagonalUp="false">
      <left/>
      <right/>
      <top/>
      <bottom style="thick"/>
      <diagonal/>
    </border>
    <border diagonalDown="false" diagonalUp="false">
      <left style="thick"/>
      <right/>
      <top/>
      <bottom style="thick"/>
      <diagonal/>
    </border>
    <border diagonalDown="false" diagonalUp="false">
      <left style="thick"/>
      <right style="thick"/>
      <top style="thick"/>
      <bottom style="thick"/>
      <diagonal/>
    </border>
    <border diagonalDown="false" diagonalUp="false">
      <left/>
      <right style="thick"/>
      <top/>
      <bottom style="thick"/>
      <diagonal/>
    </border>
  </borders>
  <cellStyleXfs count="21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</cellStyleXfs>
  <cellXfs count="135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2" fontId="5" numFmtId="165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2" fontId="0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2" fontId="6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2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4" fillId="0" fontId="0" numFmtId="165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2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0" numFmtId="164" xfId="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0" fillId="0" fontId="4" numFmtId="164" xfId="0">
      <alignment horizontal="center" indent="0" shrinkToFit="false" textRotation="0" vertical="center" wrapText="false"/>
      <protection hidden="false" locked="true"/>
    </xf>
    <xf applyAlignment="true" applyBorder="true" applyFont="true" applyProtection="false" borderId="7" fillId="0" fontId="8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8" fillId="0" fontId="0" numFmtId="164" xfId="0">
      <alignment horizontal="left" indent="0" shrinkToFit="false" textRotation="0" vertical="bottom" wrapText="false"/>
      <protection hidden="false" locked="true"/>
    </xf>
    <xf applyAlignment="true" applyBorder="true" applyFont="false" applyProtection="false" borderId="6" fillId="0" fontId="0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4" xfId="0">
      <alignment horizontal="center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9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9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14" fillId="0" fontId="0" numFmtId="166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" fillId="0" fontId="0" numFmtId="164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9" numFmtId="168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9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9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0" numFmtId="164" xfId="0">
      <alignment horizontal="left" indent="0" shrinkToFit="false" textRotation="0" vertical="top" wrapText="true"/>
      <protection hidden="false" locked="true"/>
    </xf>
    <xf applyAlignment="true" applyBorder="false" applyFont="false" applyProtection="false" borderId="0" fillId="0" fontId="0" numFmtId="164" xfId="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5" fillId="0" fontId="0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2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5" xfId="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8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4" fillId="0" fontId="11" numFmtId="165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0" fillId="0" fontId="11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5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1" fillId="0" fontId="0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7" fillId="0" fontId="8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6" fillId="0" fontId="8" numFmtId="166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8" numFmtId="166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4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8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8" fillId="0" fontId="7" numFmtId="169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9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3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2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5" fillId="0" fontId="0" numFmtId="164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9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4" fillId="0" fontId="0" numFmtId="170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5" fillId="0" fontId="0" numFmtId="166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12" fillId="0" fontId="0" numFmtId="169" xfId="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4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6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7" fillId="0" fontId="0" numFmtId="169" xfId="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8" fillId="0" fontId="0" numFmtId="169" xfId="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8" numFmtId="166" xfId="0">
      <alignment horizontal="righ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0" fillId="0" fontId="12" numFmtId="164" xfId="20">
      <alignment horizontal="center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13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4" xfId="2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14" numFmtId="164" xfId="2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4" xfId="20">
      <alignment horizontal="center" indent="0" shrinkToFit="false" textRotation="0" vertical="bottom" wrapText="false"/>
      <protection hidden="false" locked="true"/>
    </xf>
    <xf applyAlignment="false" applyBorder="true" applyFont="true" applyProtection="false" borderId="0" fillId="0" fontId="6" numFmtId="164" xfId="20">
      <alignment horizontal="general" indent="0" shrinkToFit="false" textRotation="0" vertical="bottom" wrapText="false"/>
      <protection hidden="false" locked="true"/>
    </xf>
    <xf applyAlignment="false" applyBorder="tru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0" fillId="0" fontId="11" numFmtId="164" xfId="20">
      <alignment horizontal="right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5" fillId="0" fontId="0" numFmtId="165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0" fillId="0" fontId="0" numFmtId="164" xfId="20">
      <alignment horizontal="center" indent="0" shrinkToFit="true" textRotation="0" vertical="bottom" wrapText="false"/>
      <protection hidden="false" locked="true"/>
    </xf>
    <xf applyAlignment="false" applyBorder="false" applyFont="true" applyProtection="false" borderId="0" fillId="0" fontId="11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right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false" applyBorder="true" applyFont="true" applyProtection="false" borderId="14" fillId="0" fontId="7" numFmtId="165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6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4" fillId="0" fontId="7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8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11" fillId="0" fontId="8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false" applyProtection="false" borderId="11" fillId="0" fontId="0" numFmtId="164" xfId="20">
      <alignment horizontal="right" indent="0" shrinkToFit="false" textRotation="0" vertical="bottom" wrapText="false"/>
      <protection hidden="false" locked="true"/>
    </xf>
    <xf applyAlignment="false" applyBorder="true" applyFont="false" applyProtection="false" borderId="11" fillId="0" fontId="0" numFmtId="164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4" xfId="2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5" numFmtId="164" xfId="20">
      <alignment horizontal="general" indent="0" shrinkToFit="false" textRotation="0" vertical="bottom" wrapText="false"/>
      <protection hidden="false" locked="true"/>
    </xf>
    <xf applyAlignment="true" applyBorder="true" applyFont="true" applyProtection="false" borderId="11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1" fillId="0" fontId="10" numFmtId="165" xfId="20">
      <alignment horizontal="left" indent="0" shrinkToFit="false" textRotation="0" vertical="bottom" wrapText="false"/>
      <protection hidden="false" locked="true"/>
    </xf>
    <xf applyAlignment="true" applyBorder="true" applyFont="true" applyProtection="false" borderId="11" fillId="0" fontId="10" numFmtId="164" xfId="20">
      <alignment horizontal="general" indent="0" shrinkToFit="false" textRotation="0" vertical="bottom" wrapText="true"/>
      <protection hidden="false" locked="true"/>
    </xf>
    <xf applyAlignment="true" applyBorder="true" applyFont="true" applyProtection="false" borderId="11" fillId="0" fontId="10" numFmtId="165" xfId="20">
      <alignment horizontal="center" indent="0" shrinkToFit="true" textRotation="0" vertical="bottom" wrapText="false"/>
      <protection hidden="false" locked="true"/>
    </xf>
    <xf applyAlignment="true" applyBorder="true" applyFont="true" applyProtection="false" borderId="11" fillId="0" fontId="10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1" fillId="0" fontId="10" numFmtId="169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4" xfId="2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9" fillId="0" fontId="6" numFmtId="165" xfId="20">
      <alignment horizontal="left" indent="0" shrinkToFit="false" textRotation="0" vertical="bottom" wrapText="false"/>
      <protection hidden="false" locked="true"/>
    </xf>
    <xf applyAlignment="false" applyBorder="true" applyFont="true" applyProtection="false" borderId="9" fillId="0" fontId="6" numFmtId="164" xfId="20">
      <alignment horizontal="general" indent="0" shrinkToFit="false" textRotation="0" vertical="bottom" wrapText="false"/>
      <protection hidden="false" locked="true"/>
    </xf>
    <xf applyAlignment="true" applyBorder="true" applyFont="false" applyProtection="false" borderId="9" fillId="0" fontId="0" numFmtId="169" xfId="2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9" fillId="0" fontId="8" numFmtId="169" xfId="20">
      <alignment horizontal="general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6" xfId="20">
      <alignment horizontal="general" indent="0" shrinkToFit="false" textRotation="0" vertical="bottom" wrapText="false"/>
      <protection hidden="false" locked="true"/>
    </xf>
  </cellXfs>
  <cellStyles count="7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  <cellStyle builtinId="54" customBuiltin="true" name="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45"/>
  <sheetViews>
    <sheetView colorId="64" defaultGridColor="true" rightToLeft="false" showFormulas="false" showGridLines="true" showOutlineSymbols="true" showRowColHeaders="true" showZeros="true" tabSelected="false" topLeftCell="A13" view="normal" windowProtection="false" workbookViewId="0" zoomScale="100" zoomScaleNormal="100" zoomScalePageLayoutView="100">
      <selection activeCell="F28" activeCellId="0" pane="topLeft" sqref="F28"/>
    </sheetView>
  </sheetViews>
  <sheetFormatPr defaultRowHeight="12.75"/>
  <cols>
    <col collapsed="false" hidden="false" max="1" min="1" style="0" width="2"/>
    <col collapsed="false" hidden="false" max="2" min="2" style="0" width="15"/>
    <col collapsed="false" hidden="false" max="3" min="3" style="0" width="15.8571428571429"/>
    <col collapsed="false" hidden="false" max="4" min="4" style="0" width="14.5714285714286"/>
    <col collapsed="false" hidden="false" max="5" min="5" style="0" width="12.5714285714286"/>
    <col collapsed="false" hidden="false" max="6" min="6" style="0" width="19.7091836734694"/>
    <col collapsed="false" hidden="false" max="7" min="7" style="0" width="14.1479591836735"/>
    <col collapsed="false" hidden="false" max="1025" min="8" style="0" width="8.72959183673469"/>
  </cols>
  <sheetData>
    <row collapsed="false" customFormat="false" customHeight="true" hidden="false" ht="21.75" outlineLevel="0" r="1">
      <c r="A1" s="1" t="s">
        <v>0</v>
      </c>
      <c r="B1" s="1"/>
      <c r="C1" s="1"/>
      <c r="D1" s="1"/>
      <c r="E1" s="1"/>
      <c r="F1" s="1"/>
      <c r="G1" s="1"/>
    </row>
    <row collapsed="false" customFormat="false" customHeight="true" hidden="false" ht="15" outlineLevel="0" r="2"/>
    <row collapsed="false" customFormat="false" customHeight="true" hidden="false" ht="12.95" outlineLevel="0" r="3">
      <c r="A3" s="2" t="s">
        <v>1</v>
      </c>
      <c r="B3" s="3"/>
      <c r="C3" s="4" t="s">
        <v>2</v>
      </c>
      <c r="D3" s="4"/>
      <c r="E3" s="4"/>
      <c r="F3" s="4" t="s">
        <v>3</v>
      </c>
      <c r="G3" s="3"/>
    </row>
    <row collapsed="false" customFormat="false" customHeight="true" hidden="false" ht="12.95" outlineLevel="0" r="4">
      <c r="A4" s="5"/>
      <c r="B4" s="6"/>
      <c r="C4" s="7"/>
      <c r="D4" s="8"/>
      <c r="E4" s="8"/>
      <c r="F4" s="9"/>
      <c r="G4" s="10"/>
    </row>
    <row collapsed="false" customFormat="false" customHeight="true" hidden="false" ht="12.95" outlineLevel="0" r="5">
      <c r="A5" s="2" t="s">
        <v>4</v>
      </c>
      <c r="B5" s="3"/>
      <c r="C5" s="4" t="s">
        <v>5</v>
      </c>
      <c r="D5" s="4"/>
      <c r="E5" s="4"/>
      <c r="F5" s="2" t="s">
        <v>6</v>
      </c>
      <c r="G5" s="3"/>
    </row>
    <row collapsed="false" customFormat="false" customHeight="true" hidden="false" ht="12.95" outlineLevel="0" r="6">
      <c r="A6" s="5"/>
      <c r="B6" s="6"/>
      <c r="C6" s="7" t="s">
        <v>7</v>
      </c>
      <c r="D6" s="8"/>
      <c r="E6" s="8"/>
      <c r="F6" s="11"/>
      <c r="G6" s="10"/>
    </row>
    <row collapsed="false" customFormat="false" customHeight="false" hidden="false" ht="12.75" outlineLevel="0" r="7">
      <c r="A7" s="2" t="s">
        <v>8</v>
      </c>
      <c r="B7" s="4"/>
      <c r="C7" s="12"/>
      <c r="D7" s="12"/>
      <c r="E7" s="13" t="s">
        <v>9</v>
      </c>
      <c r="F7" s="14"/>
      <c r="G7" s="15" t="n">
        <v>0</v>
      </c>
      <c r="H7" s="16"/>
      <c r="I7" s="16"/>
    </row>
    <row collapsed="false" customFormat="false" customHeight="false" hidden="false" ht="12.75" outlineLevel="0" r="8">
      <c r="A8" s="2" t="s">
        <v>10</v>
      </c>
      <c r="B8" s="4"/>
      <c r="C8" s="12"/>
      <c r="D8" s="12"/>
      <c r="E8" s="2" t="s">
        <v>11</v>
      </c>
      <c r="F8" s="4"/>
      <c r="G8" s="17" t="n">
        <f aca="false">IF(PocetMJ=0,0,ROUND((F30+F32)/PocetMJ,1))</f>
        <v>0</v>
      </c>
    </row>
    <row collapsed="false" customFormat="false" customHeight="false" hidden="false" ht="12.75" outlineLevel="0" r="9">
      <c r="A9" s="18" t="s">
        <v>12</v>
      </c>
      <c r="B9" s="19"/>
      <c r="C9" s="19"/>
      <c r="D9" s="19"/>
      <c r="E9" s="18" t="s">
        <v>13</v>
      </c>
      <c r="F9" s="19"/>
      <c r="G9" s="20"/>
    </row>
    <row collapsed="false" customFormat="false" customHeight="false" hidden="false" ht="12.75" outlineLevel="0" r="10">
      <c r="A10" s="21" t="s">
        <v>14</v>
      </c>
      <c r="B10" s="9"/>
      <c r="C10" s="9"/>
      <c r="D10" s="9"/>
      <c r="E10" s="21" t="s">
        <v>15</v>
      </c>
      <c r="F10" s="9"/>
      <c r="G10" s="10"/>
      <c r="BA10" s="22"/>
      <c r="BB10" s="22"/>
      <c r="BC10" s="22"/>
      <c r="BD10" s="22"/>
      <c r="BE10" s="22"/>
    </row>
    <row collapsed="false" customFormat="false" customHeight="false" hidden="false" ht="12.75" outlineLevel="0" r="11">
      <c r="A11" s="21"/>
      <c r="B11" s="9"/>
      <c r="C11" s="9"/>
      <c r="D11" s="9"/>
      <c r="E11" s="23"/>
      <c r="F11" s="23"/>
      <c r="G11" s="23"/>
    </row>
    <row collapsed="false" customFormat="false" customHeight="true" hidden="false" ht="28.5" outlineLevel="0" r="12">
      <c r="A12" s="24" t="s">
        <v>16</v>
      </c>
      <c r="B12" s="24"/>
      <c r="C12" s="24"/>
      <c r="D12" s="24"/>
      <c r="E12" s="24"/>
      <c r="F12" s="24"/>
      <c r="G12" s="24"/>
    </row>
    <row collapsed="false" customFormat="false" customHeight="true" hidden="false" ht="17.25" outlineLevel="0" r="13">
      <c r="A13" s="25" t="s">
        <v>17</v>
      </c>
      <c r="B13" s="26"/>
      <c r="C13" s="27"/>
      <c r="D13" s="28" t="s">
        <v>18</v>
      </c>
      <c r="E13" s="28"/>
      <c r="F13" s="28"/>
      <c r="G13" s="28"/>
    </row>
    <row collapsed="false" customFormat="false" customHeight="true" hidden="false" ht="15.95" outlineLevel="0" r="14">
      <c r="A14" s="29"/>
      <c r="B14" s="30" t="s">
        <v>19</v>
      </c>
      <c r="C14" s="31"/>
      <c r="D14" s="32"/>
      <c r="E14" s="33"/>
      <c r="F14" s="20"/>
      <c r="G14" s="31"/>
    </row>
    <row collapsed="false" customFormat="false" customHeight="true" hidden="false" ht="15.95" outlineLevel="0" r="15">
      <c r="A15" s="29" t="s">
        <v>20</v>
      </c>
      <c r="B15" s="30" t="s">
        <v>21</v>
      </c>
      <c r="C15" s="31"/>
      <c r="D15" s="18"/>
      <c r="E15" s="33"/>
      <c r="F15" s="20"/>
      <c r="G15" s="31"/>
    </row>
    <row collapsed="false" customFormat="false" customHeight="true" hidden="false" ht="15.95" outlineLevel="0" r="16">
      <c r="A16" s="29" t="s">
        <v>22</v>
      </c>
      <c r="B16" s="30" t="s">
        <v>23</v>
      </c>
      <c r="C16" s="31"/>
      <c r="D16" s="18"/>
      <c r="E16" s="33"/>
      <c r="F16" s="20"/>
      <c r="G16" s="31"/>
    </row>
    <row collapsed="false" customFormat="false" customHeight="true" hidden="false" ht="15.95" outlineLevel="0" r="17">
      <c r="A17" s="34" t="s">
        <v>24</v>
      </c>
      <c r="B17" s="30" t="s">
        <v>25</v>
      </c>
      <c r="C17" s="31"/>
      <c r="D17" s="18"/>
      <c r="E17" s="33"/>
      <c r="F17" s="20"/>
      <c r="G17" s="31"/>
    </row>
    <row collapsed="false" customFormat="false" customHeight="true" hidden="false" ht="15.95" outlineLevel="0" r="18">
      <c r="A18" s="35" t="s">
        <v>26</v>
      </c>
      <c r="B18" s="30"/>
      <c r="C18" s="31"/>
      <c r="D18" s="18"/>
      <c r="E18" s="33"/>
      <c r="F18" s="20"/>
      <c r="G18" s="31"/>
    </row>
    <row collapsed="false" customFormat="false" customHeight="true" hidden="false" ht="15.95" outlineLevel="0" r="19">
      <c r="A19" s="35"/>
      <c r="B19" s="30"/>
      <c r="C19" s="31"/>
      <c r="D19" s="18"/>
      <c r="E19" s="33"/>
      <c r="F19" s="20"/>
      <c r="G19" s="31"/>
    </row>
    <row collapsed="false" customFormat="false" customHeight="true" hidden="false" ht="15.95" outlineLevel="0" r="20">
      <c r="A20" s="35" t="s">
        <v>27</v>
      </c>
      <c r="B20" s="30"/>
      <c r="C20" s="31"/>
      <c r="D20" s="18"/>
      <c r="E20" s="33"/>
      <c r="F20" s="20"/>
      <c r="G20" s="31"/>
    </row>
    <row collapsed="false" customFormat="false" customHeight="true" hidden="false" ht="15.95" outlineLevel="0" r="21">
      <c r="A21" s="21" t="s">
        <v>28</v>
      </c>
      <c r="B21" s="9"/>
      <c r="C21" s="31"/>
      <c r="D21" s="18" t="s">
        <v>29</v>
      </c>
      <c r="E21" s="33"/>
      <c r="F21" s="20"/>
      <c r="G21" s="31" t="n">
        <f aca="false">G22-SUM(G14:G20)</f>
        <v>0</v>
      </c>
    </row>
    <row collapsed="false" customFormat="false" customHeight="true" hidden="false" ht="15.95" outlineLevel="0" r="22">
      <c r="A22" s="18" t="s">
        <v>30</v>
      </c>
      <c r="B22" s="19"/>
      <c r="C22" s="36"/>
      <c r="D22" s="18" t="s">
        <v>31</v>
      </c>
      <c r="E22" s="33"/>
      <c r="F22" s="20"/>
      <c r="G22" s="31" t="n">
        <f aca="false">VRN</f>
        <v>0</v>
      </c>
    </row>
    <row collapsed="false" customFormat="false" customHeight="false" hidden="false" ht="12.75" outlineLevel="0" r="23">
      <c r="A23" s="2" t="s">
        <v>32</v>
      </c>
      <c r="B23" s="4"/>
      <c r="C23" s="2" t="s">
        <v>33</v>
      </c>
      <c r="D23" s="4"/>
      <c r="E23" s="2" t="s">
        <v>34</v>
      </c>
      <c r="F23" s="4"/>
      <c r="G23" s="3"/>
    </row>
    <row collapsed="false" customFormat="false" customHeight="false" hidden="false" ht="12.75" outlineLevel="0" r="24">
      <c r="A24" s="2"/>
      <c r="B24" s="4"/>
      <c r="C24" s="2" t="s">
        <v>35</v>
      </c>
      <c r="D24" s="4"/>
      <c r="E24" s="2" t="s">
        <v>35</v>
      </c>
      <c r="F24" s="4"/>
      <c r="G24" s="3"/>
    </row>
    <row collapsed="false" customFormat="false" customHeight="false" hidden="false" ht="12.75" outlineLevel="0" r="25">
      <c r="A25" s="21" t="s">
        <v>36</v>
      </c>
      <c r="B25" s="37"/>
      <c r="C25" s="21" t="s">
        <v>36</v>
      </c>
      <c r="D25" s="9"/>
      <c r="E25" s="21" t="s">
        <v>36</v>
      </c>
      <c r="F25" s="9"/>
      <c r="G25" s="10"/>
    </row>
    <row collapsed="false" customFormat="false" customHeight="false" hidden="false" ht="12.75" outlineLevel="0" r="26">
      <c r="A26" s="21"/>
      <c r="B26" s="38"/>
      <c r="C26" s="21" t="s">
        <v>37</v>
      </c>
      <c r="D26" s="9"/>
      <c r="E26" s="21" t="s">
        <v>38</v>
      </c>
      <c r="F26" s="9"/>
      <c r="G26" s="10"/>
    </row>
    <row collapsed="false" customFormat="false" customHeight="false" hidden="false" ht="12.75" outlineLevel="0" r="27">
      <c r="A27" s="21"/>
      <c r="B27" s="9"/>
      <c r="C27" s="21"/>
      <c r="D27" s="9"/>
      <c r="E27" s="21"/>
      <c r="F27" s="9"/>
      <c r="G27" s="10"/>
    </row>
    <row collapsed="false" customFormat="false" customHeight="true" hidden="false" ht="97.5" outlineLevel="0" r="28">
      <c r="A28" s="21"/>
      <c r="B28" s="9"/>
      <c r="C28" s="21"/>
      <c r="D28" s="9"/>
      <c r="E28" s="21"/>
      <c r="F28" s="9"/>
      <c r="G28" s="10"/>
    </row>
    <row collapsed="false" customFormat="false" customHeight="false" hidden="false" ht="12.25" outlineLevel="0" r="29">
      <c r="A29" s="2" t="s">
        <v>39</v>
      </c>
      <c r="B29" s="4"/>
      <c r="C29" s="39" t="n">
        <v>0</v>
      </c>
      <c r="D29" s="4" t="s">
        <v>40</v>
      </c>
      <c r="E29" s="2"/>
      <c r="F29" s="40"/>
      <c r="G29" s="3"/>
    </row>
    <row collapsed="false" customFormat="false" customHeight="false" hidden="false" ht="12.25" outlineLevel="0" r="30">
      <c r="A30" s="2" t="s">
        <v>39</v>
      </c>
      <c r="B30" s="4"/>
      <c r="C30" s="39" t="n">
        <v>15</v>
      </c>
      <c r="D30" s="4" t="s">
        <v>40</v>
      </c>
      <c r="E30" s="2"/>
      <c r="F30" s="40"/>
      <c r="G30" s="3"/>
    </row>
    <row collapsed="false" customFormat="false" customHeight="false" hidden="false" ht="12.25" outlineLevel="0" r="31">
      <c r="A31" s="2" t="s">
        <v>41</v>
      </c>
      <c r="B31" s="4"/>
      <c r="C31" s="39" t="n">
        <v>15</v>
      </c>
      <c r="D31" s="4" t="s">
        <v>40</v>
      </c>
      <c r="E31" s="2"/>
      <c r="F31" s="41"/>
      <c r="G31" s="20"/>
    </row>
    <row collapsed="false" customFormat="false" customHeight="false" hidden="false" ht="12.25" outlineLevel="0" r="32">
      <c r="A32" s="2" t="s">
        <v>39</v>
      </c>
      <c r="B32" s="4"/>
      <c r="C32" s="39" t="n">
        <v>21</v>
      </c>
      <c r="D32" s="4" t="s">
        <v>40</v>
      </c>
      <c r="E32" s="2"/>
      <c r="F32" s="40"/>
      <c r="G32" s="3"/>
    </row>
    <row collapsed="false" customFormat="false" customHeight="false" hidden="false" ht="12.25" outlineLevel="0" r="33">
      <c r="A33" s="2" t="s">
        <v>41</v>
      </c>
      <c r="B33" s="4"/>
      <c r="C33" s="39" t="n">
        <v>21</v>
      </c>
      <c r="D33" s="4" t="s">
        <v>40</v>
      </c>
      <c r="E33" s="2"/>
      <c r="F33" s="41"/>
      <c r="G33" s="20"/>
    </row>
    <row collapsed="false" customFormat="true" customHeight="true" hidden="false" ht="19.5" outlineLevel="0" r="34" s="46">
      <c r="A34" s="42" t="s">
        <v>42</v>
      </c>
      <c r="B34" s="43"/>
      <c r="C34" s="43"/>
      <c r="D34" s="43"/>
      <c r="E34" s="42"/>
      <c r="F34" s="44"/>
      <c r="G34" s="45"/>
    </row>
    <row collapsed="false" customFormat="false" customHeight="false" hidden="false" ht="12.75" outlineLevel="0" r="36">
      <c r="A36" s="47" t="s">
        <v>43</v>
      </c>
      <c r="B36" s="47"/>
      <c r="C36" s="47"/>
      <c r="D36" s="47"/>
      <c r="E36" s="47"/>
      <c r="F36" s="47"/>
      <c r="G36" s="47"/>
      <c r="H36" s="0" t="s">
        <v>44</v>
      </c>
    </row>
    <row collapsed="false" customFormat="false" customHeight="true" hidden="false" ht="14.25" outlineLevel="0" r="37">
      <c r="A37" s="47"/>
      <c r="B37" s="48"/>
      <c r="C37" s="48"/>
      <c r="D37" s="48"/>
      <c r="E37" s="48"/>
      <c r="F37" s="48"/>
      <c r="G37" s="48"/>
      <c r="H37" s="0" t="s">
        <v>44</v>
      </c>
    </row>
    <row collapsed="false" customFormat="false" customHeight="true" hidden="false" ht="12.75" outlineLevel="0" r="38">
      <c r="A38" s="49"/>
      <c r="B38" s="48"/>
      <c r="C38" s="48"/>
      <c r="D38" s="48"/>
      <c r="E38" s="48"/>
      <c r="F38" s="48"/>
      <c r="G38" s="48"/>
      <c r="H38" s="0" t="s">
        <v>44</v>
      </c>
    </row>
    <row collapsed="false" customFormat="false" customHeight="false" hidden="false" ht="12.75" outlineLevel="0" r="39">
      <c r="A39" s="49"/>
      <c r="B39" s="48"/>
      <c r="C39" s="48"/>
      <c r="D39" s="48"/>
      <c r="E39" s="48"/>
      <c r="F39" s="48"/>
      <c r="G39" s="48"/>
      <c r="H39" s="0" t="s">
        <v>44</v>
      </c>
    </row>
    <row collapsed="false" customFormat="false" customHeight="false" hidden="false" ht="12.75" outlineLevel="0" r="40">
      <c r="A40" s="49"/>
      <c r="B40" s="48"/>
      <c r="C40" s="48"/>
      <c r="D40" s="48"/>
      <c r="E40" s="48"/>
      <c r="F40" s="48"/>
      <c r="G40" s="48"/>
      <c r="H40" s="0" t="s">
        <v>44</v>
      </c>
    </row>
    <row collapsed="false" customFormat="false" customHeight="false" hidden="false" ht="12.75" outlineLevel="0" r="41">
      <c r="A41" s="49"/>
      <c r="B41" s="48"/>
      <c r="C41" s="48"/>
      <c r="D41" s="48"/>
      <c r="E41" s="48"/>
      <c r="F41" s="48"/>
      <c r="G41" s="48"/>
      <c r="H41" s="0" t="s">
        <v>44</v>
      </c>
    </row>
    <row collapsed="false" customFormat="false" customHeight="false" hidden="false" ht="12.75" outlineLevel="0" r="42">
      <c r="A42" s="49"/>
      <c r="B42" s="48"/>
      <c r="C42" s="48"/>
      <c r="D42" s="48"/>
      <c r="E42" s="48"/>
      <c r="F42" s="48"/>
      <c r="G42" s="48"/>
      <c r="H42" s="0" t="s">
        <v>44</v>
      </c>
    </row>
    <row collapsed="false" customFormat="false" customHeight="false" hidden="false" ht="12.75" outlineLevel="0" r="43">
      <c r="A43" s="49"/>
      <c r="B43" s="48"/>
      <c r="C43" s="48"/>
      <c r="D43" s="48"/>
      <c r="E43" s="48"/>
      <c r="F43" s="48"/>
      <c r="G43" s="48"/>
      <c r="H43" s="0" t="s">
        <v>44</v>
      </c>
    </row>
    <row collapsed="false" customFormat="false" customHeight="false" hidden="false" ht="12.75" outlineLevel="0" r="44">
      <c r="A44" s="49"/>
      <c r="B44" s="48"/>
      <c r="C44" s="48"/>
      <c r="D44" s="48"/>
      <c r="E44" s="48"/>
      <c r="F44" s="48"/>
      <c r="G44" s="48"/>
      <c r="H44" s="0" t="s">
        <v>44</v>
      </c>
    </row>
    <row collapsed="false" customFormat="false" customHeight="true" hidden="false" ht="3" outlineLevel="0" r="45">
      <c r="A45" s="49"/>
      <c r="B45" s="48"/>
      <c r="C45" s="48"/>
      <c r="D45" s="48"/>
      <c r="E45" s="48"/>
      <c r="F45" s="48"/>
      <c r="G45" s="48"/>
      <c r="H45" s="0" t="s">
        <v>44</v>
      </c>
    </row>
  </sheetData>
  <mergeCells count="7">
    <mergeCell ref="A1:G1"/>
    <mergeCell ref="C7:D7"/>
    <mergeCell ref="C8:D8"/>
    <mergeCell ref="E11:G11"/>
    <mergeCell ref="A12:G12"/>
    <mergeCell ref="D13:G13"/>
    <mergeCell ref="B37:G45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E19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F7" activeCellId="0" pane="topLeft" sqref="F7"/>
    </sheetView>
  </sheetViews>
  <sheetFormatPr defaultRowHeight="12.75"/>
  <cols>
    <col collapsed="false" hidden="false" max="1" min="1" style="0" width="5.85714285714286"/>
    <col collapsed="false" hidden="false" max="2" min="2" style="0" width="6.14795918367347"/>
    <col collapsed="false" hidden="false" max="3" min="3" style="0" width="11.4183673469388"/>
    <col collapsed="false" hidden="false" max="4" min="4" style="0" width="15.8571428571429"/>
    <col collapsed="false" hidden="false" max="5" min="5" style="0" width="11.2857142857143"/>
    <col collapsed="false" hidden="false" max="6" min="6" style="0" width="10.8520408163265"/>
    <col collapsed="false" hidden="false" max="7" min="7" style="0" width="10.9948979591837"/>
    <col collapsed="false" hidden="false" max="8" min="8" style="0" width="11.1428571428571"/>
    <col collapsed="false" hidden="false" max="9" min="9" style="0" width="10.7091836734694"/>
    <col collapsed="false" hidden="false" max="1025" min="10" style="0" width="8.72959183673469"/>
  </cols>
  <sheetData>
    <row collapsed="false" customFormat="false" customHeight="false" hidden="false" ht="13.5" outlineLevel="0" r="1">
      <c r="A1" s="50" t="s">
        <v>4</v>
      </c>
      <c r="B1" s="50"/>
      <c r="C1" s="51" t="str">
        <f aca="false">CONCATENATE(cislostavby," ",nazevstavby)</f>
        <v> Rekonstrukce části objektu č.p. 44 - Občanská zálo</v>
      </c>
      <c r="D1" s="52"/>
      <c r="E1" s="53"/>
      <c r="F1" s="52"/>
      <c r="G1" s="54"/>
      <c r="H1" s="55"/>
      <c r="I1" s="56"/>
    </row>
    <row collapsed="false" customFormat="false" customHeight="false" hidden="false" ht="13.5" outlineLevel="0" r="2">
      <c r="A2" s="50" t="s">
        <v>1</v>
      </c>
      <c r="B2" s="50"/>
      <c r="C2" s="51" t="str">
        <f aca="false">CONCATENATE(cisloobjektu," ",nazevobjektu)</f>
        <v> </v>
      </c>
      <c r="D2" s="52"/>
      <c r="E2" s="53"/>
      <c r="F2" s="52"/>
      <c r="G2" s="57"/>
      <c r="H2" s="57"/>
      <c r="I2" s="57"/>
    </row>
    <row collapsed="false" customFormat="false" customHeight="false" hidden="false" ht="13.5" outlineLevel="0" r="3">
      <c r="F3" s="9"/>
    </row>
    <row collapsed="false" customFormat="false" customHeight="true" hidden="false" ht="19.5" outlineLevel="0" r="4">
      <c r="A4" s="58" t="s">
        <v>45</v>
      </c>
      <c r="B4" s="58"/>
      <c r="C4" s="58"/>
      <c r="D4" s="58"/>
      <c r="E4" s="58"/>
      <c r="F4" s="58"/>
      <c r="G4" s="58"/>
      <c r="H4" s="58"/>
      <c r="I4" s="58"/>
    </row>
    <row collapsed="false" customFormat="false" customHeight="false" hidden="false" ht="13.5" outlineLevel="0" r="5"/>
    <row collapsed="false" customFormat="true" customHeight="false" hidden="false" ht="13.5" outlineLevel="0" r="6" s="9">
      <c r="A6" s="59"/>
      <c r="B6" s="60" t="s">
        <v>46</v>
      </c>
      <c r="C6" s="60"/>
      <c r="D6" s="61"/>
      <c r="E6" s="61" t="s">
        <v>47</v>
      </c>
      <c r="F6" s="62" t="s">
        <v>48</v>
      </c>
      <c r="G6" s="62" t="s">
        <v>49</v>
      </c>
      <c r="H6" s="62" t="s">
        <v>50</v>
      </c>
      <c r="I6" s="62" t="s">
        <v>27</v>
      </c>
    </row>
    <row collapsed="false" customFormat="true" customHeight="false" hidden="false" ht="12.25" outlineLevel="0" r="7" s="9">
      <c r="A7" s="63" t="str">
        <f aca="false">Položky!B7</f>
        <v>722</v>
      </c>
      <c r="B7" s="64" t="str">
        <f aca="false">Položky!C7</f>
        <v>Vnitřní vodovod</v>
      </c>
      <c r="C7" s="65"/>
      <c r="D7" s="66"/>
      <c r="E7" s="66" t="n">
        <f aca="false">Položky!BA9</f>
        <v>0</v>
      </c>
      <c r="F7" s="67"/>
      <c r="G7" s="67" t="n">
        <f aca="false">Položky!BC9</f>
        <v>0</v>
      </c>
      <c r="H7" s="67" t="n">
        <f aca="false">Položky!BD9</f>
        <v>0</v>
      </c>
      <c r="I7" s="67" t="n">
        <f aca="false">Položky!BE9</f>
        <v>0</v>
      </c>
    </row>
    <row collapsed="false" customFormat="true" customHeight="false" hidden="false" ht="12.25" outlineLevel="0" r="8" s="9">
      <c r="A8" s="63" t="str">
        <f aca="false">Položky!B10</f>
        <v>732</v>
      </c>
      <c r="B8" s="64" t="str">
        <f aca="false">Položky!C10</f>
        <v>Strojovny</v>
      </c>
      <c r="C8" s="65"/>
      <c r="D8" s="66"/>
      <c r="E8" s="66" t="n">
        <f aca="false">Položky!BA12</f>
        <v>0</v>
      </c>
      <c r="F8" s="67"/>
      <c r="G8" s="67" t="n">
        <f aca="false">Položky!BC12</f>
        <v>0</v>
      </c>
      <c r="H8" s="67" t="n">
        <f aca="false">Položky!BD12</f>
        <v>0</v>
      </c>
      <c r="I8" s="67" t="n">
        <f aca="false">Položky!BE12</f>
        <v>0</v>
      </c>
    </row>
    <row collapsed="false" customFormat="true" customHeight="false" hidden="false" ht="12.25" outlineLevel="0" r="9" s="9">
      <c r="A9" s="63" t="str">
        <f aca="false">Položky!B13</f>
        <v>733</v>
      </c>
      <c r="B9" s="64" t="str">
        <f aca="false">Položky!C13</f>
        <v>Rozvod potrubí</v>
      </c>
      <c r="C9" s="65"/>
      <c r="D9" s="66"/>
      <c r="E9" s="66" t="n">
        <f aca="false">Položky!BA19</f>
        <v>0</v>
      </c>
      <c r="F9" s="67"/>
      <c r="G9" s="67" t="n">
        <f aca="false">Položky!BC19</f>
        <v>0</v>
      </c>
      <c r="H9" s="67" t="n">
        <f aca="false">Položky!BD19</f>
        <v>0</v>
      </c>
      <c r="I9" s="67" t="n">
        <f aca="false">Položky!BE19</f>
        <v>0</v>
      </c>
    </row>
    <row collapsed="false" customFormat="true" customHeight="false" hidden="false" ht="12.25" outlineLevel="0" r="10" s="9">
      <c r="A10" s="63" t="str">
        <f aca="false">Položky!B20</f>
        <v>734</v>
      </c>
      <c r="B10" s="64" t="str">
        <f aca="false">Položky!C20</f>
        <v>Armatury</v>
      </c>
      <c r="C10" s="65"/>
      <c r="D10" s="66"/>
      <c r="E10" s="66" t="n">
        <f aca="false">Položky!BA25</f>
        <v>0</v>
      </c>
      <c r="F10" s="67"/>
      <c r="G10" s="67" t="n">
        <f aca="false">Položky!BC25</f>
        <v>0</v>
      </c>
      <c r="H10" s="67" t="n">
        <f aca="false">Položky!BD25</f>
        <v>0</v>
      </c>
      <c r="I10" s="67" t="n">
        <f aca="false">Položky!BE25</f>
        <v>0</v>
      </c>
    </row>
    <row collapsed="false" customFormat="true" customHeight="false" hidden="false" ht="12.25" outlineLevel="0" r="11" s="9">
      <c r="A11" s="63" t="str">
        <f aca="false">Položky!B26</f>
        <v>735</v>
      </c>
      <c r="B11" s="64" t="str">
        <f aca="false">Položky!C26</f>
        <v>Otopná tělesa</v>
      </c>
      <c r="C11" s="65"/>
      <c r="D11" s="66"/>
      <c r="E11" s="66" t="n">
        <f aca="false">Položky!BA32</f>
        <v>0</v>
      </c>
      <c r="F11" s="67"/>
      <c r="G11" s="67" t="n">
        <f aca="false">Položky!BC32</f>
        <v>0</v>
      </c>
      <c r="H11" s="67" t="n">
        <f aca="false">Položky!BD32</f>
        <v>0</v>
      </c>
      <c r="I11" s="67" t="n">
        <f aca="false">Položky!BE32</f>
        <v>0</v>
      </c>
    </row>
    <row collapsed="false" customFormat="true" customHeight="false" hidden="false" ht="12.25" outlineLevel="0" r="12" s="9">
      <c r="A12" s="63" t="str">
        <f aca="false">Položky!B33</f>
        <v>783</v>
      </c>
      <c r="B12" s="64" t="str">
        <f aca="false">Položky!C33</f>
        <v>Nátěry</v>
      </c>
      <c r="C12" s="65"/>
      <c r="D12" s="66"/>
      <c r="E12" s="66" t="n">
        <f aca="false">Položky!BA36</f>
        <v>0</v>
      </c>
      <c r="F12" s="67"/>
      <c r="G12" s="67" t="n">
        <f aca="false">Položky!BC36</f>
        <v>0</v>
      </c>
      <c r="H12" s="67" t="n">
        <f aca="false">Položky!BD36</f>
        <v>0</v>
      </c>
      <c r="I12" s="67" t="n">
        <f aca="false">Položky!BE36</f>
        <v>0</v>
      </c>
    </row>
    <row collapsed="false" customFormat="true" customHeight="false" hidden="false" ht="12.25" outlineLevel="0" r="13" s="71">
      <c r="A13" s="68"/>
      <c r="B13" s="60" t="s">
        <v>51</v>
      </c>
      <c r="C13" s="60"/>
      <c r="D13" s="69"/>
      <c r="E13" s="69" t="n">
        <f aca="false">SUM(E7:E12)</f>
        <v>0</v>
      </c>
      <c r="F13" s="70"/>
      <c r="G13" s="70" t="n">
        <f aca="false">SUM(G7:G12)</f>
        <v>0</v>
      </c>
      <c r="H13" s="70" t="n">
        <f aca="false">SUM(H7:H12)</f>
        <v>0</v>
      </c>
      <c r="I13" s="70" t="n">
        <f aca="false">SUM(I7:I12)</f>
        <v>0</v>
      </c>
    </row>
    <row collapsed="false" customFormat="false" customHeight="false" hidden="false" ht="12.75" outlineLevel="0" r="14">
      <c r="A14" s="65"/>
      <c r="B14" s="65"/>
      <c r="C14" s="65"/>
      <c r="D14" s="65"/>
      <c r="E14" s="65"/>
      <c r="F14" s="65"/>
      <c r="G14" s="65"/>
      <c r="H14" s="65"/>
      <c r="I14" s="65"/>
    </row>
    <row collapsed="false" customFormat="false" customHeight="true" hidden="false" ht="19.5" outlineLevel="0" r="15">
      <c r="A15" s="72" t="s">
        <v>52</v>
      </c>
      <c r="B15" s="72"/>
      <c r="C15" s="72"/>
      <c r="D15" s="72"/>
      <c r="E15" s="72"/>
      <c r="F15" s="72"/>
      <c r="G15" s="72"/>
      <c r="H15" s="72"/>
      <c r="I15" s="72"/>
      <c r="BA15" s="22"/>
      <c r="BB15" s="22"/>
      <c r="BC15" s="22"/>
      <c r="BD15" s="22"/>
      <c r="BE15" s="22"/>
    </row>
    <row collapsed="false" customFormat="false" customHeight="false" hidden="false" ht="13.5" outlineLevel="0" r="16">
      <c r="A16" s="73"/>
      <c r="B16" s="73"/>
      <c r="C16" s="73"/>
      <c r="D16" s="73"/>
      <c r="E16" s="73"/>
      <c r="F16" s="73"/>
      <c r="G16" s="73"/>
      <c r="H16" s="73"/>
      <c r="I16" s="73"/>
    </row>
    <row collapsed="false" customFormat="false" customHeight="false" hidden="false" ht="12.75" outlineLevel="0" r="17">
      <c r="A17" s="68" t="s">
        <v>53</v>
      </c>
      <c r="B17" s="60"/>
      <c r="C17" s="60"/>
      <c r="D17" s="74"/>
      <c r="E17" s="75" t="s">
        <v>54</v>
      </c>
      <c r="F17" s="76" t="s">
        <v>55</v>
      </c>
      <c r="G17" s="77" t="s">
        <v>56</v>
      </c>
      <c r="H17" s="78"/>
      <c r="I17" s="79" t="s">
        <v>54</v>
      </c>
    </row>
    <row collapsed="false" customFormat="false" customHeight="false" hidden="false" ht="12.75" outlineLevel="0" r="18">
      <c r="A18" s="80"/>
      <c r="B18" s="81"/>
      <c r="C18" s="81"/>
      <c r="D18" s="82"/>
      <c r="E18" s="83"/>
      <c r="F18" s="84"/>
      <c r="G18" s="85" t="n">
        <f aca="false">CHOOSE(BA18+1,HSV+PSV,HSV+PSV+Mont,HSV+PSV+Dodavka+Mont,HSV,PSV,Mont,Dodavka,Mont+Dodavka,0)</f>
        <v>0</v>
      </c>
      <c r="H18" s="86"/>
      <c r="I18" s="85" t="n">
        <f aca="false">E18+F18*G18/100</f>
        <v>0</v>
      </c>
      <c r="BA18" s="0" t="n">
        <v>8</v>
      </c>
    </row>
    <row collapsed="false" customFormat="false" customHeight="false" hidden="false" ht="13.5" outlineLevel="0" r="19">
      <c r="A19" s="87"/>
      <c r="B19" s="60" t="s">
        <v>57</v>
      </c>
      <c r="C19" s="88"/>
      <c r="D19" s="89"/>
      <c r="E19" s="90"/>
      <c r="F19" s="91"/>
      <c r="G19" s="91"/>
      <c r="H19" s="92" t="n">
        <f aca="false">SUM(H18:H18)</f>
        <v>0</v>
      </c>
      <c r="I19" s="92"/>
    </row>
  </sheetData>
  <mergeCells count="6">
    <mergeCell ref="A1:B1"/>
    <mergeCell ref="A2:B2"/>
    <mergeCell ref="G2:I2"/>
    <mergeCell ref="A4:I4"/>
    <mergeCell ref="A15:I15"/>
    <mergeCell ref="H19:I19"/>
  </mergeCells>
  <printOptions headings="false" gridLines="false" gridLinesSet="true" horizontalCentered="false" verticalCentered="false"/>
  <pageMargins left="0.590277777777778" right="0.39375" top="0.984027777777778" bottom="0.984027777777778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Z36"/>
  <sheetViews>
    <sheetView colorId="64" defaultGridColor="true" rightToLeft="false" showFormulas="false" showGridLines="false" showOutlineSymbols="true" showRowColHeaders="true" showZeros="true" tabSelected="true" topLeftCell="A1" view="normal" windowProtection="false" workbookViewId="0" zoomScale="100" zoomScaleNormal="100" zoomScalePageLayoutView="100">
      <selection activeCell="E38" activeCellId="0" pane="topLeft" sqref="E38"/>
    </sheetView>
  </sheetViews>
  <sheetFormatPr defaultRowHeight="12.75"/>
  <cols>
    <col collapsed="false" hidden="false" max="1" min="1" style="93" width="3.86224489795918"/>
    <col collapsed="false" hidden="false" max="2" min="2" style="93" width="11.9948979591837"/>
    <col collapsed="false" hidden="false" max="3" min="3" style="93" width="40.4234693877551"/>
    <col collapsed="false" hidden="false" max="4" min="4" style="93" width="5.57142857142857"/>
    <col collapsed="false" hidden="false" max="5" min="5" style="94" width="8.56632653061224"/>
    <col collapsed="false" hidden="false" max="6" min="6" style="93" width="9.85204081632653"/>
    <col collapsed="false" hidden="false" max="7" min="7" style="93" width="13.8571428571429"/>
    <col collapsed="false" hidden="false" max="1025" min="8" style="93" width="9.14285714285714"/>
  </cols>
  <sheetData>
    <row collapsed="false" customFormat="false" customHeight="false" hidden="false" ht="15.75" outlineLevel="0" r="1">
      <c r="A1" s="95" t="s">
        <v>58</v>
      </c>
      <c r="B1" s="95"/>
      <c r="C1" s="95"/>
      <c r="D1" s="95"/>
      <c r="E1" s="95"/>
      <c r="F1" s="95"/>
      <c r="G1" s="95"/>
    </row>
    <row collapsed="false" customFormat="false" customHeight="false" hidden="false" ht="13.5" outlineLevel="0" r="2">
      <c r="A2" s="96"/>
      <c r="B2" s="97"/>
      <c r="C2" s="98"/>
      <c r="D2" s="98"/>
      <c r="E2" s="99"/>
      <c r="F2" s="98"/>
      <c r="G2" s="98"/>
    </row>
    <row collapsed="false" customFormat="false" customHeight="false" hidden="false" ht="13.5" outlineLevel="0" r="3">
      <c r="A3" s="100" t="s">
        <v>4</v>
      </c>
      <c r="B3" s="100"/>
      <c r="C3" s="101" t="str">
        <f aca="false">CONCATENATE(cislostavby," ",nazevstavby)</f>
        <v> Rekonstrukce části objektu č.p. 44 - Občanská zálo</v>
      </c>
      <c r="D3" s="102"/>
      <c r="E3" s="103"/>
      <c r="F3" s="104" t="n">
        <f aca="false">Rekapitulace!H1</f>
        <v>0</v>
      </c>
      <c r="G3" s="102"/>
    </row>
    <row collapsed="false" customFormat="false" customHeight="false" hidden="false" ht="13.5" outlineLevel="0" r="4">
      <c r="A4" s="105" t="s">
        <v>1</v>
      </c>
      <c r="B4" s="105"/>
      <c r="C4" s="101" t="str">
        <f aca="false">CONCATENATE(cisloobjektu," ",nazevobjektu)</f>
        <v> </v>
      </c>
      <c r="D4" s="102"/>
      <c r="E4" s="106"/>
      <c r="F4" s="106"/>
      <c r="G4" s="106"/>
    </row>
    <row collapsed="false" customFormat="false" customHeight="false" hidden="false" ht="13.5" outlineLevel="0" r="5">
      <c r="A5" s="107"/>
      <c r="B5" s="108"/>
      <c r="C5" s="108"/>
      <c r="D5" s="96"/>
      <c r="E5" s="109"/>
      <c r="F5" s="96"/>
      <c r="G5" s="110"/>
    </row>
    <row collapsed="false" customFormat="false" customHeight="false" hidden="false" ht="12.75" outlineLevel="0" r="6">
      <c r="A6" s="111" t="s">
        <v>59</v>
      </c>
      <c r="B6" s="112" t="s">
        <v>60</v>
      </c>
      <c r="C6" s="112" t="s">
        <v>61</v>
      </c>
      <c r="D6" s="112" t="s">
        <v>62</v>
      </c>
      <c r="E6" s="113" t="s">
        <v>63</v>
      </c>
      <c r="F6" s="112" t="s">
        <v>64</v>
      </c>
      <c r="G6" s="114" t="s">
        <v>65</v>
      </c>
    </row>
    <row collapsed="false" customFormat="false" customHeight="false" hidden="false" ht="12.75" outlineLevel="0" r="7">
      <c r="A7" s="115" t="s">
        <v>66</v>
      </c>
      <c r="B7" s="116" t="s">
        <v>67</v>
      </c>
      <c r="C7" s="117" t="s">
        <v>68</v>
      </c>
      <c r="D7" s="118"/>
      <c r="E7" s="119"/>
      <c r="F7" s="119"/>
      <c r="G7" s="120"/>
      <c r="H7" s="121"/>
      <c r="I7" s="121"/>
      <c r="O7" s="122" t="n">
        <v>1</v>
      </c>
    </row>
    <row collapsed="false" customFormat="false" customHeight="false" hidden="false" ht="12.25" outlineLevel="0" r="8">
      <c r="A8" s="123" t="n">
        <v>1</v>
      </c>
      <c r="B8" s="124" t="s">
        <v>69</v>
      </c>
      <c r="C8" s="125" t="s">
        <v>70</v>
      </c>
      <c r="D8" s="126" t="s">
        <v>71</v>
      </c>
      <c r="E8" s="127" t="n">
        <v>100</v>
      </c>
      <c r="F8" s="127"/>
      <c r="G8" s="128"/>
      <c r="O8" s="122" t="n">
        <v>2</v>
      </c>
      <c r="AA8" s="93" t="n">
        <v>12</v>
      </c>
      <c r="AB8" s="93" t="n">
        <v>0</v>
      </c>
      <c r="AC8" s="93" t="n">
        <v>1</v>
      </c>
      <c r="AZ8" s="93" t="n">
        <v>2</v>
      </c>
      <c r="BA8" s="93" t="n">
        <f aca="false">IF(AZ8=1,G8,0)</f>
        <v>0</v>
      </c>
      <c r="BB8" s="93" t="n">
        <f aca="false">IF(AZ8=2,G8,0)</f>
        <v>0</v>
      </c>
      <c r="BC8" s="93" t="n">
        <f aca="false">IF(AZ8=3,G8,0)</f>
        <v>0</v>
      </c>
      <c r="BD8" s="93" t="n">
        <f aca="false">IF(AZ8=4,G8,0)</f>
        <v>0</v>
      </c>
      <c r="BE8" s="93" t="n">
        <f aca="false">IF(AZ8=5,G8,0)</f>
        <v>0</v>
      </c>
      <c r="CZ8" s="93" t="n">
        <v>0.00021</v>
      </c>
    </row>
    <row collapsed="false" customFormat="false" customHeight="false" hidden="false" ht="12.25" outlineLevel="0" r="9">
      <c r="A9" s="129"/>
      <c r="B9" s="130" t="s">
        <v>72</v>
      </c>
      <c r="C9" s="131" t="str">
        <f aca="false">CONCATENATE(B7," ",C7)</f>
        <v>722 Vnitřní vodovod</v>
      </c>
      <c r="D9" s="129"/>
      <c r="E9" s="132"/>
      <c r="F9" s="132"/>
      <c r="G9" s="133"/>
      <c r="O9" s="122" t="n">
        <v>4</v>
      </c>
      <c r="BA9" s="134" t="n">
        <f aca="false">SUM(BA7:BA8)</f>
        <v>0</v>
      </c>
      <c r="BB9" s="134" t="n">
        <f aca="false">SUM(BB7:BB8)</f>
        <v>0</v>
      </c>
      <c r="BC9" s="134" t="n">
        <f aca="false">SUM(BC7:BC8)</f>
        <v>0</v>
      </c>
      <c r="BD9" s="134" t="n">
        <f aca="false">SUM(BD7:BD8)</f>
        <v>0</v>
      </c>
      <c r="BE9" s="134" t="n">
        <f aca="false">SUM(BE7:BE8)</f>
        <v>0</v>
      </c>
    </row>
    <row collapsed="false" customFormat="false" customHeight="false" hidden="false" ht="12.25" outlineLevel="0" r="10">
      <c r="A10" s="115" t="s">
        <v>66</v>
      </c>
      <c r="B10" s="116" t="s">
        <v>73</v>
      </c>
      <c r="C10" s="117" t="s">
        <v>74</v>
      </c>
      <c r="D10" s="118"/>
      <c r="E10" s="119"/>
      <c r="F10" s="119"/>
      <c r="G10" s="120"/>
      <c r="H10" s="121"/>
      <c r="I10" s="121"/>
      <c r="O10" s="122" t="n">
        <v>1</v>
      </c>
    </row>
    <row collapsed="false" customFormat="false" customHeight="false" hidden="false" ht="12.25" outlineLevel="0" r="11">
      <c r="A11" s="123" t="n">
        <v>2</v>
      </c>
      <c r="B11" s="124" t="s">
        <v>75</v>
      </c>
      <c r="C11" s="125" t="s">
        <v>76</v>
      </c>
      <c r="D11" s="126" t="s">
        <v>77</v>
      </c>
      <c r="E11" s="127" t="n">
        <v>1</v>
      </c>
      <c r="F11" s="127"/>
      <c r="G11" s="128"/>
      <c r="O11" s="122" t="n">
        <v>2</v>
      </c>
      <c r="AA11" s="93" t="n">
        <v>12</v>
      </c>
      <c r="AB11" s="93" t="n">
        <v>0</v>
      </c>
      <c r="AC11" s="93" t="n">
        <v>2</v>
      </c>
      <c r="AZ11" s="93" t="n">
        <v>2</v>
      </c>
      <c r="BA11" s="93" t="n">
        <f aca="false">IF(AZ11=1,G11,0)</f>
        <v>0</v>
      </c>
      <c r="BB11" s="93" t="n">
        <f aca="false">IF(AZ11=2,G11,0)</f>
        <v>0</v>
      </c>
      <c r="BC11" s="93" t="n">
        <f aca="false">IF(AZ11=3,G11,0)</f>
        <v>0</v>
      </c>
      <c r="BD11" s="93" t="n">
        <f aca="false">IF(AZ11=4,G11,0)</f>
        <v>0</v>
      </c>
      <c r="BE11" s="93" t="n">
        <f aca="false">IF(AZ11=5,G11,0)</f>
        <v>0</v>
      </c>
      <c r="CZ11" s="93" t="n">
        <v>0.00621</v>
      </c>
    </row>
    <row collapsed="false" customFormat="false" customHeight="false" hidden="false" ht="12.25" outlineLevel="0" r="12">
      <c r="A12" s="129"/>
      <c r="B12" s="130" t="s">
        <v>72</v>
      </c>
      <c r="C12" s="131" t="str">
        <f aca="false">CONCATENATE(B10," ",C10)</f>
        <v>732 Strojovny</v>
      </c>
      <c r="D12" s="129"/>
      <c r="E12" s="132"/>
      <c r="F12" s="132"/>
      <c r="G12" s="133"/>
      <c r="O12" s="122" t="n">
        <v>4</v>
      </c>
      <c r="BA12" s="134" t="n">
        <f aca="false">SUM(BA10:BA11)</f>
        <v>0</v>
      </c>
      <c r="BB12" s="134" t="n">
        <f aca="false">SUM(BB10:BB11)</f>
        <v>0</v>
      </c>
      <c r="BC12" s="134" t="n">
        <f aca="false">SUM(BC10:BC11)</f>
        <v>0</v>
      </c>
      <c r="BD12" s="134" t="n">
        <f aca="false">SUM(BD10:BD11)</f>
        <v>0</v>
      </c>
      <c r="BE12" s="134" t="n">
        <f aca="false">SUM(BE10:BE11)</f>
        <v>0</v>
      </c>
    </row>
    <row collapsed="false" customFormat="false" customHeight="false" hidden="false" ht="12.25" outlineLevel="0" r="13">
      <c r="A13" s="115" t="s">
        <v>66</v>
      </c>
      <c r="B13" s="116" t="s">
        <v>78</v>
      </c>
      <c r="C13" s="117" t="s">
        <v>79</v>
      </c>
      <c r="D13" s="118"/>
      <c r="E13" s="119"/>
      <c r="F13" s="119"/>
      <c r="G13" s="120"/>
      <c r="H13" s="121"/>
      <c r="I13" s="121"/>
      <c r="O13" s="122" t="n">
        <v>1</v>
      </c>
    </row>
    <row collapsed="false" customFormat="false" customHeight="false" hidden="false" ht="12.25" outlineLevel="0" r="14">
      <c r="A14" s="123" t="n">
        <v>3</v>
      </c>
      <c r="B14" s="124" t="s">
        <v>80</v>
      </c>
      <c r="C14" s="125" t="s">
        <v>81</v>
      </c>
      <c r="D14" s="126" t="s">
        <v>71</v>
      </c>
      <c r="E14" s="127" t="n">
        <v>6</v>
      </c>
      <c r="F14" s="127"/>
      <c r="G14" s="128"/>
      <c r="O14" s="122" t="n">
        <v>2</v>
      </c>
      <c r="AA14" s="93" t="n">
        <v>12</v>
      </c>
      <c r="AB14" s="93" t="n">
        <v>0</v>
      </c>
      <c r="AC14" s="93" t="n">
        <v>3</v>
      </c>
      <c r="AZ14" s="93" t="n">
        <v>2</v>
      </c>
      <c r="BA14" s="93" t="n">
        <f aca="false">IF(AZ14=1,G14,0)</f>
        <v>0</v>
      </c>
      <c r="BB14" s="93" t="n">
        <f aca="false">IF(AZ14=2,G14,0)</f>
        <v>0</v>
      </c>
      <c r="BC14" s="93" t="n">
        <f aca="false">IF(AZ14=3,G14,0)</f>
        <v>0</v>
      </c>
      <c r="BD14" s="93" t="n">
        <f aca="false">IF(AZ14=4,G14,0)</f>
        <v>0</v>
      </c>
      <c r="BE14" s="93" t="n">
        <f aca="false">IF(AZ14=5,G14,0)</f>
        <v>0</v>
      </c>
      <c r="CZ14" s="93" t="n">
        <v>0.00688</v>
      </c>
    </row>
    <row collapsed="false" customFormat="false" customHeight="false" hidden="false" ht="12.25" outlineLevel="0" r="15">
      <c r="A15" s="123" t="n">
        <v>4</v>
      </c>
      <c r="B15" s="124" t="s">
        <v>82</v>
      </c>
      <c r="C15" s="125" t="s">
        <v>83</v>
      </c>
      <c r="D15" s="126" t="s">
        <v>71</v>
      </c>
      <c r="E15" s="127" t="n">
        <v>30</v>
      </c>
      <c r="F15" s="127"/>
      <c r="G15" s="128"/>
      <c r="O15" s="122" t="n">
        <v>2</v>
      </c>
      <c r="AA15" s="93" t="n">
        <v>12</v>
      </c>
      <c r="AB15" s="93" t="n">
        <v>0</v>
      </c>
      <c r="AC15" s="93" t="n">
        <v>4</v>
      </c>
      <c r="AZ15" s="93" t="n">
        <v>2</v>
      </c>
      <c r="BA15" s="93" t="n">
        <f aca="false">IF(AZ15=1,G15,0)</f>
        <v>0</v>
      </c>
      <c r="BB15" s="93" t="n">
        <f aca="false">IF(AZ15=2,G15,0)</f>
        <v>0</v>
      </c>
      <c r="BC15" s="93" t="n">
        <f aca="false">IF(AZ15=3,G15,0)</f>
        <v>0</v>
      </c>
      <c r="BD15" s="93" t="n">
        <f aca="false">IF(AZ15=4,G15,0)</f>
        <v>0</v>
      </c>
      <c r="BE15" s="93" t="n">
        <f aca="false">IF(AZ15=5,G15,0)</f>
        <v>0</v>
      </c>
      <c r="CZ15" s="93" t="n">
        <v>0.00742</v>
      </c>
    </row>
    <row collapsed="false" customFormat="false" customHeight="false" hidden="false" ht="12.25" outlineLevel="0" r="16">
      <c r="A16" s="123" t="n">
        <v>5</v>
      </c>
      <c r="B16" s="124" t="s">
        <v>84</v>
      </c>
      <c r="C16" s="125" t="s">
        <v>85</v>
      </c>
      <c r="D16" s="126" t="s">
        <v>71</v>
      </c>
      <c r="E16" s="127" t="n">
        <v>15</v>
      </c>
      <c r="F16" s="127"/>
      <c r="G16" s="128"/>
      <c r="O16" s="122" t="n">
        <v>2</v>
      </c>
      <c r="AA16" s="93" t="n">
        <v>12</v>
      </c>
      <c r="AB16" s="93" t="n">
        <v>0</v>
      </c>
      <c r="AC16" s="93" t="n">
        <v>5</v>
      </c>
      <c r="AZ16" s="93" t="n">
        <v>2</v>
      </c>
      <c r="BA16" s="93" t="n">
        <f aca="false">IF(AZ16=1,G16,0)</f>
        <v>0</v>
      </c>
      <c r="BB16" s="93" t="n">
        <f aca="false">IF(AZ16=2,G16,0)</f>
        <v>0</v>
      </c>
      <c r="BC16" s="93" t="n">
        <f aca="false">IF(AZ16=3,G16,0)</f>
        <v>0</v>
      </c>
      <c r="BD16" s="93" t="n">
        <f aca="false">IF(AZ16=4,G16,0)</f>
        <v>0</v>
      </c>
      <c r="BE16" s="93" t="n">
        <f aca="false">IF(AZ16=5,G16,0)</f>
        <v>0</v>
      </c>
      <c r="CZ16" s="93" t="n">
        <v>2E-005</v>
      </c>
    </row>
    <row collapsed="false" customFormat="false" customHeight="false" hidden="false" ht="12.25" outlineLevel="0" r="17">
      <c r="A17" s="123" t="n">
        <v>6</v>
      </c>
      <c r="B17" s="124" t="s">
        <v>86</v>
      </c>
      <c r="C17" s="125" t="s">
        <v>87</v>
      </c>
      <c r="D17" s="126" t="s">
        <v>88</v>
      </c>
      <c r="E17" s="127" t="n">
        <v>6</v>
      </c>
      <c r="F17" s="127"/>
      <c r="G17" s="128"/>
      <c r="O17" s="122" t="n">
        <v>2</v>
      </c>
      <c r="AA17" s="93" t="n">
        <v>12</v>
      </c>
      <c r="AB17" s="93" t="n">
        <v>0</v>
      </c>
      <c r="AC17" s="93" t="n">
        <v>6</v>
      </c>
      <c r="AZ17" s="93" t="n">
        <v>2</v>
      </c>
      <c r="BA17" s="93" t="n">
        <f aca="false">IF(AZ17=1,G17,0)</f>
        <v>0</v>
      </c>
      <c r="BB17" s="93" t="n">
        <f aca="false">IF(AZ17=2,G17,0)</f>
        <v>0</v>
      </c>
      <c r="BC17" s="93" t="n">
        <f aca="false">IF(AZ17=3,G17,0)</f>
        <v>0</v>
      </c>
      <c r="BD17" s="93" t="n">
        <f aca="false">IF(AZ17=4,G17,0)</f>
        <v>0</v>
      </c>
      <c r="BE17" s="93" t="n">
        <f aca="false">IF(AZ17=5,G17,0)</f>
        <v>0</v>
      </c>
      <c r="CZ17" s="93" t="n">
        <v>4E-005</v>
      </c>
    </row>
    <row collapsed="false" customFormat="false" customHeight="false" hidden="false" ht="12.25" outlineLevel="0" r="18">
      <c r="A18" s="123" t="n">
        <v>7</v>
      </c>
      <c r="B18" s="124" t="s">
        <v>89</v>
      </c>
      <c r="C18" s="125" t="s">
        <v>90</v>
      </c>
      <c r="D18" s="126" t="s">
        <v>88</v>
      </c>
      <c r="E18" s="127" t="n">
        <v>6</v>
      </c>
      <c r="F18" s="127"/>
      <c r="G18" s="128"/>
      <c r="O18" s="122" t="n">
        <v>2</v>
      </c>
      <c r="AA18" s="93" t="n">
        <v>12</v>
      </c>
      <c r="AB18" s="93" t="n">
        <v>0</v>
      </c>
      <c r="AC18" s="93" t="n">
        <v>7</v>
      </c>
      <c r="AZ18" s="93" t="n">
        <v>2</v>
      </c>
      <c r="BA18" s="93" t="n">
        <f aca="false">IF(AZ18=1,G18,0)</f>
        <v>0</v>
      </c>
      <c r="BB18" s="93" t="n">
        <f aca="false">IF(AZ18=2,G18,0)</f>
        <v>0</v>
      </c>
      <c r="BC18" s="93" t="n">
        <f aca="false">IF(AZ18=3,G18,0)</f>
        <v>0</v>
      </c>
      <c r="BD18" s="93" t="n">
        <f aca="false">IF(AZ18=4,G18,0)</f>
        <v>0</v>
      </c>
      <c r="BE18" s="93" t="n">
        <f aca="false">IF(AZ18=5,G18,0)</f>
        <v>0</v>
      </c>
      <c r="CZ18" s="93" t="n">
        <v>0.00114</v>
      </c>
    </row>
    <row collapsed="false" customFormat="false" customHeight="false" hidden="false" ht="12.25" outlineLevel="0" r="19">
      <c r="A19" s="129"/>
      <c r="B19" s="130" t="s">
        <v>72</v>
      </c>
      <c r="C19" s="131" t="str">
        <f aca="false">CONCATENATE(B13," ",C13)</f>
        <v>733 Rozvod potrubí</v>
      </c>
      <c r="D19" s="129"/>
      <c r="E19" s="132"/>
      <c r="F19" s="132"/>
      <c r="G19" s="133"/>
      <c r="O19" s="122" t="n">
        <v>4</v>
      </c>
      <c r="BA19" s="134" t="n">
        <f aca="false">SUM(BA13:BA18)</f>
        <v>0</v>
      </c>
      <c r="BB19" s="134" t="n">
        <f aca="false">SUM(BB13:BB18)</f>
        <v>0</v>
      </c>
      <c r="BC19" s="134" t="n">
        <f aca="false">SUM(BC13:BC18)</f>
        <v>0</v>
      </c>
      <c r="BD19" s="134" t="n">
        <f aca="false">SUM(BD13:BD18)</f>
        <v>0</v>
      </c>
      <c r="BE19" s="134" t="n">
        <f aca="false">SUM(BE13:BE18)</f>
        <v>0</v>
      </c>
    </row>
    <row collapsed="false" customFormat="false" customHeight="false" hidden="false" ht="12.25" outlineLevel="0" r="20">
      <c r="A20" s="115" t="s">
        <v>66</v>
      </c>
      <c r="B20" s="116" t="s">
        <v>91</v>
      </c>
      <c r="C20" s="117" t="s">
        <v>92</v>
      </c>
      <c r="D20" s="118"/>
      <c r="E20" s="119"/>
      <c r="F20" s="119"/>
      <c r="G20" s="120"/>
      <c r="H20" s="121"/>
      <c r="I20" s="121"/>
      <c r="O20" s="122" t="n">
        <v>1</v>
      </c>
    </row>
    <row collapsed="false" customFormat="false" customHeight="false" hidden="false" ht="12.25" outlineLevel="0" r="21">
      <c r="A21" s="123" t="n">
        <v>8</v>
      </c>
      <c r="B21" s="124" t="s">
        <v>93</v>
      </c>
      <c r="C21" s="125" t="s">
        <v>94</v>
      </c>
      <c r="D21" s="126" t="s">
        <v>88</v>
      </c>
      <c r="E21" s="127" t="n">
        <v>1</v>
      </c>
      <c r="F21" s="127"/>
      <c r="G21" s="128"/>
      <c r="O21" s="122" t="n">
        <v>2</v>
      </c>
      <c r="AA21" s="93" t="n">
        <v>12</v>
      </c>
      <c r="AB21" s="93" t="n">
        <v>0</v>
      </c>
      <c r="AC21" s="93" t="n">
        <v>8</v>
      </c>
      <c r="AZ21" s="93" t="n">
        <v>2</v>
      </c>
      <c r="BA21" s="93" t="n">
        <f aca="false">IF(AZ21=1,G21,0)</f>
        <v>0</v>
      </c>
      <c r="BB21" s="93" t="n">
        <f aca="false">IF(AZ21=2,G21,0)</f>
        <v>0</v>
      </c>
      <c r="BC21" s="93" t="n">
        <f aca="false">IF(AZ21=3,G21,0)</f>
        <v>0</v>
      </c>
      <c r="BD21" s="93" t="n">
        <f aca="false">IF(AZ21=4,G21,0)</f>
        <v>0</v>
      </c>
      <c r="BE21" s="93" t="n">
        <f aca="false">IF(AZ21=5,G21,0)</f>
        <v>0</v>
      </c>
      <c r="CZ21" s="93" t="n">
        <v>0.00174</v>
      </c>
    </row>
    <row collapsed="false" customFormat="false" customHeight="false" hidden="false" ht="12.25" outlineLevel="0" r="22">
      <c r="A22" s="123" t="n">
        <v>9</v>
      </c>
      <c r="B22" s="124" t="s">
        <v>95</v>
      </c>
      <c r="C22" s="125" t="s">
        <v>96</v>
      </c>
      <c r="D22" s="126" t="s">
        <v>88</v>
      </c>
      <c r="E22" s="127" t="n">
        <v>8</v>
      </c>
      <c r="F22" s="127"/>
      <c r="G22" s="128"/>
      <c r="O22" s="122" t="n">
        <v>2</v>
      </c>
      <c r="AA22" s="93" t="n">
        <v>12</v>
      </c>
      <c r="AB22" s="93" t="n">
        <v>0</v>
      </c>
      <c r="AC22" s="93" t="n">
        <v>9</v>
      </c>
      <c r="AZ22" s="93" t="n">
        <v>2</v>
      </c>
      <c r="BA22" s="93" t="n">
        <f aca="false">IF(AZ22=1,G22,0)</f>
        <v>0</v>
      </c>
      <c r="BB22" s="93" t="n">
        <f aca="false">IF(AZ22=2,G22,0)</f>
        <v>0</v>
      </c>
      <c r="BC22" s="93" t="n">
        <f aca="false">IF(AZ22=3,G22,0)</f>
        <v>0</v>
      </c>
      <c r="BD22" s="93" t="n">
        <f aca="false">IF(AZ22=4,G22,0)</f>
        <v>0</v>
      </c>
      <c r="BE22" s="93" t="n">
        <f aca="false">IF(AZ22=5,G22,0)</f>
        <v>0</v>
      </c>
      <c r="CZ22" s="93" t="n">
        <v>0.0001</v>
      </c>
    </row>
    <row collapsed="false" customFormat="false" customHeight="false" hidden="false" ht="12.25" outlineLevel="0" r="23">
      <c r="A23" s="123" t="n">
        <v>10</v>
      </c>
      <c r="B23" s="124" t="s">
        <v>97</v>
      </c>
      <c r="C23" s="125" t="s">
        <v>98</v>
      </c>
      <c r="D23" s="126" t="s">
        <v>88</v>
      </c>
      <c r="E23" s="127" t="n">
        <v>4</v>
      </c>
      <c r="F23" s="127"/>
      <c r="G23" s="128"/>
      <c r="O23" s="122" t="n">
        <v>2</v>
      </c>
      <c r="AA23" s="93" t="n">
        <v>12</v>
      </c>
      <c r="AB23" s="93" t="n">
        <v>0</v>
      </c>
      <c r="AC23" s="93" t="n">
        <v>10</v>
      </c>
      <c r="AZ23" s="93" t="n">
        <v>2</v>
      </c>
      <c r="BA23" s="93" t="n">
        <f aca="false">IF(AZ23=1,G23,0)</f>
        <v>0</v>
      </c>
      <c r="BB23" s="93" t="n">
        <f aca="false">IF(AZ23=2,G23,0)</f>
        <v>0</v>
      </c>
      <c r="BC23" s="93" t="n">
        <f aca="false">IF(AZ23=3,G23,0)</f>
        <v>0</v>
      </c>
      <c r="BD23" s="93" t="n">
        <f aca="false">IF(AZ23=4,G23,0)</f>
        <v>0</v>
      </c>
      <c r="BE23" s="93" t="n">
        <f aca="false">IF(AZ23=5,G23,0)</f>
        <v>0</v>
      </c>
      <c r="CZ23" s="93" t="n">
        <v>0.00032</v>
      </c>
    </row>
    <row collapsed="false" customFormat="false" customHeight="false" hidden="false" ht="12.25" outlineLevel="0" r="24">
      <c r="A24" s="123" t="n">
        <v>11</v>
      </c>
      <c r="B24" s="124" t="s">
        <v>99</v>
      </c>
      <c r="C24" s="125" t="s">
        <v>100</v>
      </c>
      <c r="D24" s="126" t="s">
        <v>88</v>
      </c>
      <c r="E24" s="127" t="n">
        <v>1</v>
      </c>
      <c r="F24" s="127"/>
      <c r="G24" s="128"/>
      <c r="O24" s="122" t="n">
        <v>2</v>
      </c>
      <c r="AA24" s="93" t="n">
        <v>12</v>
      </c>
      <c r="AB24" s="93" t="n">
        <v>0</v>
      </c>
      <c r="AC24" s="93" t="n">
        <v>11</v>
      </c>
      <c r="AZ24" s="93" t="n">
        <v>2</v>
      </c>
      <c r="BA24" s="93" t="n">
        <f aca="false">IF(AZ24=1,G24,0)</f>
        <v>0</v>
      </c>
      <c r="BB24" s="93" t="n">
        <f aca="false">IF(AZ24=2,G24,0)</f>
        <v>0</v>
      </c>
      <c r="BC24" s="93" t="n">
        <f aca="false">IF(AZ24=3,G24,0)</f>
        <v>0</v>
      </c>
      <c r="BD24" s="93" t="n">
        <f aca="false">IF(AZ24=4,G24,0)</f>
        <v>0</v>
      </c>
      <c r="BE24" s="93" t="n">
        <f aca="false">IF(AZ24=5,G24,0)</f>
        <v>0</v>
      </c>
      <c r="CZ24" s="93" t="n">
        <v>0.00037</v>
      </c>
    </row>
    <row collapsed="false" customFormat="false" customHeight="false" hidden="false" ht="12.25" outlineLevel="0" r="25">
      <c r="A25" s="129"/>
      <c r="B25" s="130" t="s">
        <v>72</v>
      </c>
      <c r="C25" s="131" t="str">
        <f aca="false">CONCATENATE(B20," ",C20)</f>
        <v>734 Armatury</v>
      </c>
      <c r="D25" s="129"/>
      <c r="E25" s="132"/>
      <c r="F25" s="132"/>
      <c r="G25" s="133"/>
      <c r="O25" s="122" t="n">
        <v>4</v>
      </c>
      <c r="BA25" s="134" t="n">
        <f aca="false">SUM(BA20:BA24)</f>
        <v>0</v>
      </c>
      <c r="BB25" s="134" t="n">
        <f aca="false">SUM(BB20:BB24)</f>
        <v>0</v>
      </c>
      <c r="BC25" s="134" t="n">
        <f aca="false">SUM(BC20:BC24)</f>
        <v>0</v>
      </c>
      <c r="BD25" s="134" t="n">
        <f aca="false">SUM(BD20:BD24)</f>
        <v>0</v>
      </c>
      <c r="BE25" s="134" t="n">
        <f aca="false">SUM(BE20:BE24)</f>
        <v>0</v>
      </c>
    </row>
    <row collapsed="false" customFormat="false" customHeight="false" hidden="false" ht="12.25" outlineLevel="0" r="26">
      <c r="A26" s="115" t="s">
        <v>66</v>
      </c>
      <c r="B26" s="116" t="s">
        <v>101</v>
      </c>
      <c r="C26" s="117" t="s">
        <v>102</v>
      </c>
      <c r="D26" s="118"/>
      <c r="E26" s="119"/>
      <c r="F26" s="119"/>
      <c r="G26" s="120"/>
      <c r="H26" s="121"/>
      <c r="I26" s="121"/>
      <c r="O26" s="122" t="n">
        <v>1</v>
      </c>
    </row>
    <row collapsed="false" customFormat="false" customHeight="false" hidden="false" ht="12.25" outlineLevel="0" r="27">
      <c r="A27" s="123" t="n">
        <v>12</v>
      </c>
      <c r="B27" s="124" t="s">
        <v>103</v>
      </c>
      <c r="C27" s="125" t="s">
        <v>104</v>
      </c>
      <c r="D27" s="126" t="s">
        <v>105</v>
      </c>
      <c r="E27" s="127" t="n">
        <v>8</v>
      </c>
      <c r="F27" s="127"/>
      <c r="G27" s="128"/>
      <c r="O27" s="122" t="n">
        <v>2</v>
      </c>
      <c r="AA27" s="93" t="n">
        <v>12</v>
      </c>
      <c r="AB27" s="93" t="n">
        <v>0</v>
      </c>
      <c r="AC27" s="93" t="n">
        <v>12</v>
      </c>
      <c r="AZ27" s="93" t="n">
        <v>2</v>
      </c>
      <c r="BA27" s="93" t="n">
        <f aca="false">IF(AZ27=1,G27,0)</f>
        <v>0</v>
      </c>
      <c r="BB27" s="93" t="n">
        <f aca="false">IF(AZ27=2,G27,0)</f>
        <v>0</v>
      </c>
      <c r="BC27" s="93" t="n">
        <f aca="false">IF(AZ27=3,G27,0)</f>
        <v>0</v>
      </c>
      <c r="BD27" s="93" t="n">
        <f aca="false">IF(AZ27=4,G27,0)</f>
        <v>0</v>
      </c>
      <c r="BE27" s="93" t="n">
        <f aca="false">IF(AZ27=5,G27,0)</f>
        <v>0</v>
      </c>
      <c r="CZ27" s="93" t="n">
        <v>0</v>
      </c>
    </row>
    <row collapsed="false" customFormat="false" customHeight="false" hidden="false" ht="12.25" outlineLevel="0" r="28">
      <c r="A28" s="123" t="n">
        <v>13</v>
      </c>
      <c r="B28" s="124" t="s">
        <v>106</v>
      </c>
      <c r="C28" s="125" t="s">
        <v>107</v>
      </c>
      <c r="D28" s="126" t="s">
        <v>105</v>
      </c>
      <c r="E28" s="127" t="n">
        <v>64</v>
      </c>
      <c r="F28" s="127"/>
      <c r="G28" s="128"/>
      <c r="O28" s="122" t="n">
        <v>2</v>
      </c>
      <c r="AA28" s="93" t="n">
        <v>12</v>
      </c>
      <c r="AB28" s="93" t="n">
        <v>0</v>
      </c>
      <c r="AC28" s="93" t="n">
        <v>13</v>
      </c>
      <c r="AZ28" s="93" t="n">
        <v>2</v>
      </c>
      <c r="BA28" s="93" t="n">
        <f aca="false">IF(AZ28=1,G28,0)</f>
        <v>0</v>
      </c>
      <c r="BB28" s="93" t="n">
        <f aca="false">IF(AZ28=2,G28,0)</f>
        <v>0</v>
      </c>
      <c r="BC28" s="93" t="n">
        <f aca="false">IF(AZ28=3,G28,0)</f>
        <v>0</v>
      </c>
      <c r="BD28" s="93" t="n">
        <f aca="false">IF(AZ28=4,G28,0)</f>
        <v>0</v>
      </c>
      <c r="BE28" s="93" t="n">
        <f aca="false">IF(AZ28=5,G28,0)</f>
        <v>0</v>
      </c>
      <c r="CZ28" s="93" t="n">
        <v>0</v>
      </c>
    </row>
    <row collapsed="false" customFormat="false" customHeight="false" hidden="false" ht="12.25" outlineLevel="0" r="29">
      <c r="A29" s="123" t="n">
        <v>14</v>
      </c>
      <c r="B29" s="124" t="s">
        <v>108</v>
      </c>
      <c r="C29" s="125" t="s">
        <v>109</v>
      </c>
      <c r="D29" s="126" t="s">
        <v>88</v>
      </c>
      <c r="E29" s="127" t="n">
        <v>10</v>
      </c>
      <c r="F29" s="127"/>
      <c r="G29" s="128"/>
      <c r="O29" s="122" t="n">
        <v>2</v>
      </c>
      <c r="AA29" s="93" t="n">
        <v>12</v>
      </c>
      <c r="AB29" s="93" t="n">
        <v>0</v>
      </c>
      <c r="AC29" s="93" t="n">
        <v>14</v>
      </c>
      <c r="AZ29" s="93" t="n">
        <v>2</v>
      </c>
      <c r="BA29" s="93" t="n">
        <f aca="false">IF(AZ29=1,G29,0)</f>
        <v>0</v>
      </c>
      <c r="BB29" s="93" t="n">
        <f aca="false">IF(AZ29=2,G29,0)</f>
        <v>0</v>
      </c>
      <c r="BC29" s="93" t="n">
        <f aca="false">IF(AZ29=3,G29,0)</f>
        <v>0</v>
      </c>
      <c r="BD29" s="93" t="n">
        <f aca="false">IF(AZ29=4,G29,0)</f>
        <v>0</v>
      </c>
      <c r="BE29" s="93" t="n">
        <f aca="false">IF(AZ29=5,G29,0)</f>
        <v>0</v>
      </c>
      <c r="CZ29" s="93" t="n">
        <v>0</v>
      </c>
    </row>
    <row collapsed="false" customFormat="false" customHeight="false" hidden="false" ht="12.25" outlineLevel="0" r="30">
      <c r="A30" s="123" t="n">
        <v>15</v>
      </c>
      <c r="B30" s="124" t="s">
        <v>110</v>
      </c>
      <c r="C30" s="125" t="s">
        <v>111</v>
      </c>
      <c r="D30" s="126" t="s">
        <v>105</v>
      </c>
      <c r="E30" s="127" t="n">
        <v>64</v>
      </c>
      <c r="F30" s="127"/>
      <c r="G30" s="128"/>
      <c r="O30" s="122" t="n">
        <v>2</v>
      </c>
      <c r="AA30" s="93" t="n">
        <v>12</v>
      </c>
      <c r="AB30" s="93" t="n">
        <v>0</v>
      </c>
      <c r="AC30" s="93" t="n">
        <v>15</v>
      </c>
      <c r="AZ30" s="93" t="n">
        <v>2</v>
      </c>
      <c r="BA30" s="93" t="n">
        <f aca="false">IF(AZ30=1,G30,0)</f>
        <v>0</v>
      </c>
      <c r="BB30" s="93" t="n">
        <f aca="false">IF(AZ30=2,G30,0)</f>
        <v>0</v>
      </c>
      <c r="BC30" s="93" t="n">
        <f aca="false">IF(AZ30=3,G30,0)</f>
        <v>0</v>
      </c>
      <c r="BD30" s="93" t="n">
        <f aca="false">IF(AZ30=4,G30,0)</f>
        <v>0</v>
      </c>
      <c r="BE30" s="93" t="n">
        <f aca="false">IF(AZ30=5,G30,0)</f>
        <v>0</v>
      </c>
      <c r="CZ30" s="93" t="n">
        <v>0</v>
      </c>
    </row>
    <row collapsed="false" customFormat="false" customHeight="false" hidden="false" ht="12.25" outlineLevel="0" r="31">
      <c r="A31" s="123" t="n">
        <v>16</v>
      </c>
      <c r="B31" s="124" t="s">
        <v>112</v>
      </c>
      <c r="C31" s="125" t="s">
        <v>113</v>
      </c>
      <c r="D31" s="126" t="s">
        <v>105</v>
      </c>
      <c r="E31" s="127" t="n">
        <v>64</v>
      </c>
      <c r="F31" s="127"/>
      <c r="G31" s="128"/>
      <c r="O31" s="122" t="n">
        <v>2</v>
      </c>
      <c r="AA31" s="93" t="n">
        <v>12</v>
      </c>
      <c r="AB31" s="93" t="n">
        <v>0</v>
      </c>
      <c r="AC31" s="93" t="n">
        <v>16</v>
      </c>
      <c r="AZ31" s="93" t="n">
        <v>2</v>
      </c>
      <c r="BA31" s="93" t="n">
        <f aca="false">IF(AZ31=1,G31,0)</f>
        <v>0</v>
      </c>
      <c r="BB31" s="93" t="n">
        <f aca="false">IF(AZ31=2,G31,0)</f>
        <v>0</v>
      </c>
      <c r="BC31" s="93" t="n">
        <f aca="false">IF(AZ31=3,G31,0)</f>
        <v>0</v>
      </c>
      <c r="BD31" s="93" t="n">
        <f aca="false">IF(AZ31=4,G31,0)</f>
        <v>0</v>
      </c>
      <c r="BE31" s="93" t="n">
        <f aca="false">IF(AZ31=5,G31,0)</f>
        <v>0</v>
      </c>
      <c r="CZ31" s="93" t="n">
        <v>0</v>
      </c>
    </row>
    <row collapsed="false" customFormat="false" customHeight="false" hidden="false" ht="12.25" outlineLevel="0" r="32">
      <c r="A32" s="129"/>
      <c r="B32" s="130" t="s">
        <v>72</v>
      </c>
      <c r="C32" s="131" t="str">
        <f aca="false">CONCATENATE(B26," ",C26)</f>
        <v>735 Otopná tělesa</v>
      </c>
      <c r="D32" s="129"/>
      <c r="E32" s="132"/>
      <c r="F32" s="132"/>
      <c r="G32" s="133"/>
      <c r="O32" s="122" t="n">
        <v>4</v>
      </c>
      <c r="BA32" s="134" t="n">
        <f aca="false">SUM(BA26:BA31)</f>
        <v>0</v>
      </c>
      <c r="BB32" s="134" t="n">
        <f aca="false">SUM(BB26:BB31)</f>
        <v>0</v>
      </c>
      <c r="BC32" s="134" t="n">
        <f aca="false">SUM(BC26:BC31)</f>
        <v>0</v>
      </c>
      <c r="BD32" s="134" t="n">
        <f aca="false">SUM(BD26:BD31)</f>
        <v>0</v>
      </c>
      <c r="BE32" s="134" t="n">
        <f aca="false">SUM(BE26:BE31)</f>
        <v>0</v>
      </c>
    </row>
    <row collapsed="false" customFormat="false" customHeight="false" hidden="false" ht="12.25" outlineLevel="0" r="33">
      <c r="A33" s="115" t="s">
        <v>66</v>
      </c>
      <c r="B33" s="116" t="s">
        <v>114</v>
      </c>
      <c r="C33" s="117" t="s">
        <v>115</v>
      </c>
      <c r="D33" s="118"/>
      <c r="E33" s="119"/>
      <c r="F33" s="119"/>
      <c r="G33" s="120"/>
      <c r="H33" s="121"/>
      <c r="I33" s="121"/>
      <c r="O33" s="122" t="n">
        <v>1</v>
      </c>
    </row>
    <row collapsed="false" customFormat="false" customHeight="false" hidden="false" ht="12.25" outlineLevel="0" r="34">
      <c r="A34" s="123" t="n">
        <v>17</v>
      </c>
      <c r="B34" s="124" t="s">
        <v>116</v>
      </c>
      <c r="C34" s="125" t="s">
        <v>117</v>
      </c>
      <c r="D34" s="126" t="s">
        <v>71</v>
      </c>
      <c r="E34" s="127" t="n">
        <v>100</v>
      </c>
      <c r="F34" s="127"/>
      <c r="G34" s="128"/>
      <c r="O34" s="122" t="n">
        <v>2</v>
      </c>
      <c r="AA34" s="93" t="n">
        <v>12</v>
      </c>
      <c r="AB34" s="93" t="n">
        <v>0</v>
      </c>
      <c r="AC34" s="93" t="n">
        <v>17</v>
      </c>
      <c r="AZ34" s="93" t="n">
        <v>2</v>
      </c>
      <c r="BA34" s="93" t="n">
        <f aca="false">IF(AZ34=1,G34,0)</f>
        <v>0</v>
      </c>
      <c r="BB34" s="93" t="n">
        <f aca="false">IF(AZ34=2,G34,0)</f>
        <v>0</v>
      </c>
      <c r="BC34" s="93" t="n">
        <f aca="false">IF(AZ34=3,G34,0)</f>
        <v>0</v>
      </c>
      <c r="BD34" s="93" t="n">
        <f aca="false">IF(AZ34=4,G34,0)</f>
        <v>0</v>
      </c>
      <c r="BE34" s="93" t="n">
        <f aca="false">IF(AZ34=5,G34,0)</f>
        <v>0</v>
      </c>
      <c r="CZ34" s="93" t="n">
        <v>7E-005</v>
      </c>
    </row>
    <row collapsed="false" customFormat="false" customHeight="false" hidden="false" ht="12.25" outlineLevel="0" r="35">
      <c r="A35" s="123" t="n">
        <v>18</v>
      </c>
      <c r="B35" s="124" t="s">
        <v>118</v>
      </c>
      <c r="C35" s="125" t="s">
        <v>119</v>
      </c>
      <c r="D35" s="126" t="s">
        <v>105</v>
      </c>
      <c r="E35" s="127" t="n">
        <v>64</v>
      </c>
      <c r="F35" s="127"/>
      <c r="G35" s="128"/>
      <c r="O35" s="122" t="n">
        <v>2</v>
      </c>
      <c r="AA35" s="93" t="n">
        <v>12</v>
      </c>
      <c r="AB35" s="93" t="n">
        <v>0</v>
      </c>
      <c r="AC35" s="93" t="n">
        <v>18</v>
      </c>
      <c r="AZ35" s="93" t="n">
        <v>2</v>
      </c>
      <c r="BA35" s="93" t="n">
        <f aca="false">IF(AZ35=1,G35,0)</f>
        <v>0</v>
      </c>
      <c r="BB35" s="93" t="n">
        <f aca="false">IF(AZ35=2,G35,0)</f>
        <v>0</v>
      </c>
      <c r="BC35" s="93" t="n">
        <f aca="false">IF(AZ35=3,G35,0)</f>
        <v>0</v>
      </c>
      <c r="BD35" s="93" t="n">
        <f aca="false">IF(AZ35=4,G35,0)</f>
        <v>0</v>
      </c>
      <c r="BE35" s="93" t="n">
        <f aca="false">IF(AZ35=5,G35,0)</f>
        <v>0</v>
      </c>
      <c r="CZ35" s="93" t="n">
        <v>0.00049</v>
      </c>
    </row>
    <row collapsed="false" customFormat="false" customHeight="false" hidden="false" ht="12.25" outlineLevel="0" r="36">
      <c r="A36" s="129"/>
      <c r="B36" s="130" t="s">
        <v>72</v>
      </c>
      <c r="C36" s="131" t="str">
        <f aca="false">CONCATENATE(B33," ",C33)</f>
        <v>783 Nátěry</v>
      </c>
      <c r="D36" s="129"/>
      <c r="E36" s="132"/>
      <c r="F36" s="132"/>
      <c r="G36" s="133"/>
      <c r="O36" s="122" t="n">
        <v>4</v>
      </c>
      <c r="BA36" s="134" t="n">
        <f aca="false">SUM(BA33:BA35)</f>
        <v>0</v>
      </c>
      <c r="BB36" s="134" t="n">
        <f aca="false">SUM(BB33:BB35)</f>
        <v>0</v>
      </c>
      <c r="BC36" s="134" t="n">
        <f aca="false">SUM(BC33:BC35)</f>
        <v>0</v>
      </c>
      <c r="BD36" s="134" t="n">
        <f aca="false">SUM(BD33:BD35)</f>
        <v>0</v>
      </c>
      <c r="BE36" s="134" t="n">
        <f aca="false">SUM(BE33:BE35)</f>
        <v>0</v>
      </c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196527777777778" bottom="0.196527777777778" header="0.511805555555555" footer="0.196527777777778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2014-02-06T08:29:01.00Z</dcterms:created>
  <dc:creator>pbares</dc:creator>
  <cp:lastModifiedBy>pbares</cp:lastModifiedBy>
  <dcterms:modified xsi:type="dcterms:W3CDTF">2014-02-06T08:29:28.00Z</dcterms:modified>
  <cp:revision>0</cp:revision>
</cp:coreProperties>
</file>